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ftjim/Desktop/Documents/AFT/Negotiations/GCCCD Negotiations/GCCCD 2026 Re-Openers/"/>
    </mc:Choice>
  </mc:AlternateContent>
  <xr:revisionPtr revIDLastSave="0" documentId="13_ncr:1_{5496E488-0526-9348-8A79-5626C9E73BB7}" xr6:coauthVersionLast="47" xr6:coauthVersionMax="47" xr10:uidLastSave="{00000000-0000-0000-0000-000000000000}"/>
  <bookViews>
    <workbookView xWindow="0" yWindow="500" windowWidth="22920" windowHeight="17500" xr2:uid="{F14D9D28-1F4D-8041-87C2-8218EB10E1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N34" i="1"/>
  <c r="K34" i="1"/>
  <c r="H34" i="1"/>
  <c r="C4" i="1" l="1"/>
  <c r="B34" i="1"/>
  <c r="B35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F35" i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G4" i="1"/>
  <c r="H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D4" i="1"/>
  <c r="M4" i="1" s="1"/>
  <c r="N4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G28" i="1" s="1"/>
  <c r="H28" i="1" s="1"/>
  <c r="C28" i="1" l="1"/>
  <c r="C24" i="1"/>
  <c r="C20" i="1"/>
  <c r="C16" i="1"/>
  <c r="C12" i="1"/>
  <c r="C8" i="1"/>
  <c r="C34" i="1"/>
  <c r="C35" i="1"/>
  <c r="C27" i="1"/>
  <c r="C23" i="1"/>
  <c r="C19" i="1"/>
  <c r="C15" i="1"/>
  <c r="C11" i="1"/>
  <c r="C7" i="1"/>
  <c r="D35" i="1"/>
  <c r="C26" i="1"/>
  <c r="C22" i="1"/>
  <c r="C18" i="1"/>
  <c r="C14" i="1"/>
  <c r="C10" i="1"/>
  <c r="C6" i="1"/>
  <c r="C25" i="1"/>
  <c r="C21" i="1"/>
  <c r="C17" i="1"/>
  <c r="C13" i="1"/>
  <c r="C9" i="1"/>
  <c r="C5" i="1"/>
  <c r="B36" i="1"/>
  <c r="G27" i="1"/>
  <c r="H27" i="1" s="1"/>
  <c r="G19" i="1"/>
  <c r="H19" i="1" s="1"/>
  <c r="G14" i="1"/>
  <c r="H14" i="1" s="1"/>
  <c r="G11" i="1"/>
  <c r="H11" i="1" s="1"/>
  <c r="G22" i="1"/>
  <c r="H22" i="1" s="1"/>
  <c r="G5" i="1"/>
  <c r="H5" i="1" s="1"/>
  <c r="G24" i="1"/>
  <c r="H24" i="1" s="1"/>
  <c r="G21" i="1"/>
  <c r="H21" i="1" s="1"/>
  <c r="G16" i="1"/>
  <c r="H16" i="1" s="1"/>
  <c r="G13" i="1"/>
  <c r="H13" i="1" s="1"/>
  <c r="G8" i="1"/>
  <c r="H8" i="1" s="1"/>
  <c r="G26" i="1"/>
  <c r="H26" i="1" s="1"/>
  <c r="G23" i="1"/>
  <c r="H23" i="1" s="1"/>
  <c r="G18" i="1"/>
  <c r="H18" i="1" s="1"/>
  <c r="G15" i="1"/>
  <c r="H15" i="1" s="1"/>
  <c r="G10" i="1"/>
  <c r="H10" i="1" s="1"/>
  <c r="G7" i="1"/>
  <c r="H7" i="1" s="1"/>
  <c r="J4" i="1"/>
  <c r="K4" i="1" s="1"/>
  <c r="J21" i="1"/>
  <c r="K21" i="1" s="1"/>
  <c r="J27" i="1"/>
  <c r="K27" i="1" s="1"/>
  <c r="G25" i="1"/>
  <c r="H25" i="1" s="1"/>
  <c r="G20" i="1"/>
  <c r="H20" i="1" s="1"/>
  <c r="G17" i="1"/>
  <c r="H17" i="1" s="1"/>
  <c r="G12" i="1"/>
  <c r="H12" i="1" s="1"/>
  <c r="G9" i="1"/>
  <c r="H9" i="1" s="1"/>
  <c r="G6" i="1"/>
  <c r="H6" i="1" s="1"/>
  <c r="D34" i="1" l="1"/>
  <c r="C36" i="1"/>
  <c r="D16" i="1"/>
  <c r="D11" i="1"/>
  <c r="D27" i="1"/>
  <c r="D5" i="1"/>
  <c r="J16" i="1"/>
  <c r="K16" i="1" s="1"/>
  <c r="J11" i="1"/>
  <c r="K11" i="1" s="1"/>
  <c r="D21" i="1"/>
  <c r="D36" i="1"/>
  <c r="B37" i="1"/>
  <c r="J5" i="1"/>
  <c r="K5" i="1" s="1"/>
  <c r="D14" i="1"/>
  <c r="J14" i="1"/>
  <c r="K14" i="1" s="1"/>
  <c r="D12" i="1"/>
  <c r="J12" i="1"/>
  <c r="K12" i="1" s="1"/>
  <c r="D13" i="1"/>
  <c r="J13" i="1"/>
  <c r="K13" i="1" s="1"/>
  <c r="D15" i="1"/>
  <c r="J15" i="1"/>
  <c r="K15" i="1" s="1"/>
  <c r="D18" i="1"/>
  <c r="J18" i="1"/>
  <c r="K18" i="1" s="1"/>
  <c r="D17" i="1"/>
  <c r="J17" i="1"/>
  <c r="K17" i="1" s="1"/>
  <c r="D19" i="1"/>
  <c r="J19" i="1"/>
  <c r="K19" i="1" s="1"/>
  <c r="D20" i="1"/>
  <c r="J20" i="1"/>
  <c r="K20" i="1" s="1"/>
  <c r="D6" i="1"/>
  <c r="J6" i="1"/>
  <c r="K6" i="1" s="1"/>
  <c r="D22" i="1"/>
  <c r="J22" i="1"/>
  <c r="K22" i="1" s="1"/>
  <c r="D23" i="1"/>
  <c r="J23" i="1"/>
  <c r="K23" i="1" s="1"/>
  <c r="D24" i="1"/>
  <c r="J24" i="1"/>
  <c r="K24" i="1" s="1"/>
  <c r="D25" i="1"/>
  <c r="J25" i="1"/>
  <c r="K25" i="1" s="1"/>
  <c r="D10" i="1"/>
  <c r="J10" i="1"/>
  <c r="K10" i="1" s="1"/>
  <c r="D26" i="1"/>
  <c r="J26" i="1"/>
  <c r="K26" i="1" s="1"/>
  <c r="D7" i="1"/>
  <c r="J7" i="1"/>
  <c r="K7" i="1" s="1"/>
  <c r="D28" i="1"/>
  <c r="J28" i="1"/>
  <c r="K28" i="1" s="1"/>
  <c r="D8" i="1"/>
  <c r="J8" i="1"/>
  <c r="K8" i="1" s="1"/>
  <c r="D9" i="1"/>
  <c r="J9" i="1"/>
  <c r="K9" i="1" s="1"/>
  <c r="C37" i="1" l="1"/>
  <c r="M28" i="1"/>
  <c r="N28" i="1" s="1"/>
  <c r="M25" i="1"/>
  <c r="N25" i="1" s="1"/>
  <c r="M6" i="1"/>
  <c r="N6" i="1" s="1"/>
  <c r="M18" i="1"/>
  <c r="N18" i="1" s="1"/>
  <c r="M14" i="1"/>
  <c r="N14" i="1" s="1"/>
  <c r="M22" i="1"/>
  <c r="N22" i="1" s="1"/>
  <c r="M9" i="1"/>
  <c r="N9" i="1" s="1"/>
  <c r="M26" i="1"/>
  <c r="N26" i="1" s="1"/>
  <c r="M23" i="1"/>
  <c r="N23" i="1" s="1"/>
  <c r="M19" i="1"/>
  <c r="N19" i="1" s="1"/>
  <c r="M13" i="1"/>
  <c r="N13" i="1" s="1"/>
  <c r="M21" i="1"/>
  <c r="N21" i="1" s="1"/>
  <c r="M5" i="1"/>
  <c r="N5" i="1" s="1"/>
  <c r="M11" i="1"/>
  <c r="N11" i="1" s="1"/>
  <c r="M8" i="1"/>
  <c r="N8" i="1" s="1"/>
  <c r="M7" i="1"/>
  <c r="N7" i="1" s="1"/>
  <c r="M10" i="1"/>
  <c r="N10" i="1" s="1"/>
  <c r="M24" i="1"/>
  <c r="N24" i="1" s="1"/>
  <c r="M20" i="1"/>
  <c r="N20" i="1" s="1"/>
  <c r="M17" i="1"/>
  <c r="N17" i="1" s="1"/>
  <c r="M15" i="1"/>
  <c r="N15" i="1" s="1"/>
  <c r="M12" i="1"/>
  <c r="N12" i="1" s="1"/>
  <c r="M27" i="1"/>
  <c r="N27" i="1" s="1"/>
  <c r="M16" i="1"/>
  <c r="N16" i="1" s="1"/>
  <c r="D37" i="1"/>
  <c r="B38" i="1"/>
  <c r="C38" i="1" l="1"/>
  <c r="D38" i="1"/>
  <c r="B39" i="1"/>
  <c r="C39" i="1" l="1"/>
  <c r="B40" i="1"/>
  <c r="C40" i="1" l="1"/>
  <c r="D39" i="1"/>
  <c r="D40" i="1"/>
  <c r="B41" i="1"/>
  <c r="C41" i="1" l="1"/>
  <c r="D41" i="1"/>
  <c r="B42" i="1"/>
  <c r="C42" i="1" l="1"/>
  <c r="B43" i="1"/>
  <c r="C43" i="1" l="1"/>
  <c r="D42" i="1"/>
  <c r="D43" i="1"/>
  <c r="B44" i="1"/>
  <c r="C44" i="1" l="1"/>
  <c r="B45" i="1"/>
  <c r="D44" i="1" l="1"/>
  <c r="C45" i="1"/>
  <c r="D45" i="1"/>
  <c r="B46" i="1"/>
  <c r="C46" i="1" l="1"/>
  <c r="D46" i="1"/>
  <c r="B47" i="1"/>
  <c r="C47" i="1" l="1"/>
  <c r="B48" i="1"/>
  <c r="D47" i="1" l="1"/>
  <c r="C48" i="1"/>
  <c r="D48" i="1"/>
  <c r="B49" i="1"/>
  <c r="C49" i="1" l="1"/>
  <c r="B50" i="1"/>
  <c r="C50" i="1" l="1"/>
  <c r="D49" i="1"/>
  <c r="D50" i="1"/>
  <c r="B51" i="1"/>
  <c r="C51" i="1" l="1"/>
  <c r="D51" i="1"/>
  <c r="B52" i="1"/>
  <c r="C52" i="1" l="1"/>
  <c r="D52" i="1"/>
  <c r="B53" i="1"/>
  <c r="C53" i="1" l="1"/>
  <c r="D53" i="1"/>
  <c r="B54" i="1"/>
  <c r="C54" i="1" l="1"/>
  <c r="B55" i="1"/>
  <c r="C55" i="1" l="1"/>
  <c r="D54" i="1"/>
  <c r="D55" i="1"/>
  <c r="B56" i="1"/>
  <c r="C56" i="1" l="1"/>
  <c r="D56" i="1"/>
  <c r="B57" i="1"/>
  <c r="C57" i="1" l="1"/>
  <c r="D57" i="1"/>
  <c r="B58" i="1"/>
  <c r="D58" i="1" l="1"/>
  <c r="C58" i="1"/>
</calcChain>
</file>

<file path=xl/sharedStrings.xml><?xml version="1.0" encoding="utf-8"?>
<sst xmlns="http://schemas.openxmlformats.org/spreadsheetml/2006/main" count="30" uniqueCount="11">
  <si>
    <t>STEP</t>
  </si>
  <si>
    <t>$/Per .01 FTEF value</t>
  </si>
  <si>
    <t>ADJUNCT/OVERLOAD CLASSROOM ASSIGNMENTS</t>
  </si>
  <si>
    <t>ADJUNCT/OVERLOAD NON-CLASSROOM ASSIGNMENTS</t>
  </si>
  <si>
    <t>10 MONTH TENURED/TENURE-TRACK FACULTY</t>
  </si>
  <si>
    <t>11 MONTH TENURED/TENURE-TRACK FACULTY</t>
  </si>
  <si>
    <t>Nominal Hourly Rate</t>
  </si>
  <si>
    <t>Non-Classroom Hourly Rates</t>
  </si>
  <si>
    <t>Column A</t>
  </si>
  <si>
    <t>Column B</t>
  </si>
  <si>
    <t>Column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</si>
</sst>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Palatino-Roman"/>
      <family val="2"/>
    </font>
    <font>
      <sz val="12"/>
      <color theme="1"/>
      <name val="Palatino"/>
      <family val="1"/>
    </font>
    <font>
      <b/>
      <sz val="12"/>
      <color theme="1"/>
      <name val="Palatino"/>
      <family val="1"/>
    </font>
    <font>
      <sz val="12"/>
      <color indexed="8"/>
      <name val="Palatino"/>
      <family val="1"/>
    </font>
    <font>
      <b/>
      <sz val="11"/>
      <color rgb="FF000000"/>
      <name val="Palatino"/>
      <family val="1"/>
    </font>
    <font>
      <i/>
      <sz val="12"/>
      <color theme="1"/>
      <name val="Palatino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5" fillId="0" borderId="0" xfId="0" applyFont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C816-8EA7-6349-85B4-44D04E364F54}">
  <dimension ref="A1:N58"/>
  <sheetViews>
    <sheetView tabSelected="1" workbookViewId="0">
      <selection activeCell="P34" sqref="P34"/>
    </sheetView>
  </sheetViews>
  <sheetFormatPr baseColWidth="10" defaultRowHeight="16"/>
  <cols>
    <col min="1" max="1" width="10.83203125" style="1"/>
    <col min="2" max="2" width="10.83203125" style="3"/>
    <col min="3" max="8" width="10.83203125" style="1"/>
    <col min="9" max="9" width="2.83203125" style="1" customWidth="1"/>
    <col min="10" max="11" width="10.83203125" style="1"/>
    <col min="12" max="12" width="2.83203125" style="1" customWidth="1"/>
    <col min="13" max="16384" width="10.83203125" style="1"/>
  </cols>
  <sheetData>
    <row r="1" spans="1:14" ht="17" thickBot="1">
      <c r="A1" s="10"/>
      <c r="B1" s="11"/>
      <c r="C1" s="12" t="s">
        <v>4</v>
      </c>
      <c r="D1" s="10"/>
      <c r="E1" s="10"/>
      <c r="G1" s="10"/>
      <c r="H1" s="10"/>
      <c r="I1" s="10"/>
      <c r="J1" s="12" t="s">
        <v>2</v>
      </c>
      <c r="K1" s="10"/>
      <c r="L1" s="10"/>
      <c r="M1" s="10"/>
    </row>
    <row r="2" spans="1:14" ht="48">
      <c r="G2" s="5" t="s">
        <v>1</v>
      </c>
      <c r="H2" s="5" t="s">
        <v>6</v>
      </c>
      <c r="J2" s="5" t="s">
        <v>1</v>
      </c>
      <c r="K2" s="5" t="s">
        <v>6</v>
      </c>
      <c r="M2" s="5" t="s">
        <v>1</v>
      </c>
      <c r="N2" s="5" t="s">
        <v>6</v>
      </c>
    </row>
    <row r="3" spans="1:14">
      <c r="A3" s="2" t="s">
        <v>0</v>
      </c>
      <c r="B3" s="2" t="s">
        <v>8</v>
      </c>
      <c r="C3" s="2" t="s">
        <v>9</v>
      </c>
      <c r="D3" s="2" t="s">
        <v>10</v>
      </c>
      <c r="E3" s="7"/>
      <c r="F3" s="2" t="s">
        <v>0</v>
      </c>
      <c r="G3" s="2" t="s">
        <v>8</v>
      </c>
      <c r="H3" s="2" t="s">
        <v>8</v>
      </c>
      <c r="I3" s="2"/>
      <c r="J3" s="2" t="s">
        <v>9</v>
      </c>
      <c r="K3" s="2" t="s">
        <v>9</v>
      </c>
      <c r="M3" s="2" t="s">
        <v>10</v>
      </c>
      <c r="N3" s="2" t="s">
        <v>10</v>
      </c>
    </row>
    <row r="4" spans="1:14">
      <c r="A4" s="4">
        <v>1</v>
      </c>
      <c r="B4" s="3">
        <v>95000</v>
      </c>
      <c r="C4" s="3">
        <f>B4*1.025</f>
        <v>97374.999999999985</v>
      </c>
      <c r="D4" s="3">
        <f>C4*1.025</f>
        <v>99809.374999999971</v>
      </c>
      <c r="E4" s="3"/>
      <c r="F4" s="4">
        <v>1</v>
      </c>
      <c r="G4" s="6">
        <f t="shared" ref="G4:G28" si="0">25/40*B4/100/2</f>
        <v>296.875</v>
      </c>
      <c r="H4" s="6">
        <f>G4*20/52.5</f>
        <v>113.0952380952381</v>
      </c>
      <c r="J4" s="6">
        <f t="shared" ref="J4:J28" si="1">25/40*C4/100/2</f>
        <v>304.29687499999994</v>
      </c>
      <c r="K4" s="6">
        <f>J4*20/52.5</f>
        <v>115.92261904761904</v>
      </c>
      <c r="M4" s="6">
        <f t="shared" ref="M4:M28" si="2">25/40*D4/100/2</f>
        <v>311.90429687499994</v>
      </c>
      <c r="N4" s="6">
        <f>M4*20/52.5</f>
        <v>118.8206845238095</v>
      </c>
    </row>
    <row r="5" spans="1:14">
      <c r="A5" s="4">
        <f t="shared" ref="A5:A28" si="3">A4+1</f>
        <v>2</v>
      </c>
      <c r="B5" s="3">
        <f>B4*1.026</f>
        <v>97470</v>
      </c>
      <c r="C5" s="3">
        <f t="shared" ref="C5:C28" si="4">B5*1.025</f>
        <v>99906.749999999985</v>
      </c>
      <c r="D5" s="3">
        <f t="shared" ref="D5:D28" si="5">C5*1.025</f>
        <v>102404.41874999998</v>
      </c>
      <c r="E5" s="3"/>
      <c r="F5" s="4">
        <f t="shared" ref="F5:F28" si="6">F4+1</f>
        <v>2</v>
      </c>
      <c r="G5" s="6">
        <f t="shared" si="0"/>
        <v>304.59375</v>
      </c>
      <c r="H5" s="6">
        <f t="shared" ref="H5:H28" si="7">G5*20/52.5</f>
        <v>116.03571428571429</v>
      </c>
      <c r="J5" s="6">
        <f t="shared" si="1"/>
        <v>312.20859374999998</v>
      </c>
      <c r="K5" s="6">
        <f t="shared" ref="K5:K28" si="8">J5*20/52.5</f>
        <v>118.93660714285714</v>
      </c>
      <c r="M5" s="6">
        <f t="shared" si="2"/>
        <v>320.0138085937499</v>
      </c>
      <c r="N5" s="6">
        <f t="shared" ref="N5:N28" si="9">M5*20/52.5</f>
        <v>121.91002232142853</v>
      </c>
    </row>
    <row r="6" spans="1:14">
      <c r="A6" s="4">
        <f t="shared" si="3"/>
        <v>3</v>
      </c>
      <c r="B6" s="3">
        <f t="shared" ref="B6:B28" si="10">B5*1.026</f>
        <v>100004.22</v>
      </c>
      <c r="C6" s="3">
        <f t="shared" si="4"/>
        <v>102504.32549999999</v>
      </c>
      <c r="D6" s="3">
        <f t="shared" si="5"/>
        <v>105066.93363749998</v>
      </c>
      <c r="E6" s="3"/>
      <c r="F6" s="4">
        <f t="shared" si="6"/>
        <v>3</v>
      </c>
      <c r="G6" s="6">
        <f t="shared" si="0"/>
        <v>312.51318749999996</v>
      </c>
      <c r="H6" s="6">
        <f t="shared" si="7"/>
        <v>119.05264285714284</v>
      </c>
      <c r="J6" s="6">
        <f t="shared" si="1"/>
        <v>320.32601718749999</v>
      </c>
      <c r="K6" s="6">
        <f t="shared" si="8"/>
        <v>122.02895892857141</v>
      </c>
      <c r="M6" s="6">
        <f t="shared" si="2"/>
        <v>328.33416761718746</v>
      </c>
      <c r="N6" s="6">
        <f t="shared" si="9"/>
        <v>125.0796829017857</v>
      </c>
    </row>
    <row r="7" spans="1:14">
      <c r="A7" s="4">
        <f t="shared" si="3"/>
        <v>4</v>
      </c>
      <c r="B7" s="3">
        <f t="shared" si="10"/>
        <v>102604.32972000001</v>
      </c>
      <c r="C7" s="3">
        <f t="shared" si="4"/>
        <v>105169.437963</v>
      </c>
      <c r="D7" s="3">
        <f t="shared" si="5"/>
        <v>107798.673912075</v>
      </c>
      <c r="E7" s="3"/>
      <c r="F7" s="4">
        <f t="shared" si="6"/>
        <v>4</v>
      </c>
      <c r="G7" s="6">
        <f t="shared" si="0"/>
        <v>320.63853037500007</v>
      </c>
      <c r="H7" s="6">
        <f t="shared" si="7"/>
        <v>122.1480115714286</v>
      </c>
      <c r="J7" s="6">
        <f t="shared" si="1"/>
        <v>328.65449363437506</v>
      </c>
      <c r="K7" s="6">
        <f t="shared" si="8"/>
        <v>125.20171186071431</v>
      </c>
      <c r="M7" s="6">
        <f t="shared" si="2"/>
        <v>336.87085597523435</v>
      </c>
      <c r="N7" s="6">
        <f t="shared" si="9"/>
        <v>128.33175465723215</v>
      </c>
    </row>
    <row r="8" spans="1:14">
      <c r="A8" s="4">
        <f t="shared" si="3"/>
        <v>5</v>
      </c>
      <c r="B8" s="3">
        <f t="shared" si="10"/>
        <v>105272.04229272001</v>
      </c>
      <c r="C8" s="3">
        <f t="shared" si="4"/>
        <v>107903.84335003801</v>
      </c>
      <c r="D8" s="3">
        <f t="shared" si="5"/>
        <v>110601.43943378894</v>
      </c>
      <c r="E8" s="3"/>
      <c r="F8" s="4">
        <f t="shared" si="6"/>
        <v>5</v>
      </c>
      <c r="G8" s="6">
        <f t="shared" si="0"/>
        <v>328.97513216475005</v>
      </c>
      <c r="H8" s="6">
        <f t="shared" si="7"/>
        <v>125.32385987228572</v>
      </c>
      <c r="J8" s="6">
        <f t="shared" si="1"/>
        <v>337.19951046886877</v>
      </c>
      <c r="K8" s="6">
        <f t="shared" si="8"/>
        <v>128.45695636909286</v>
      </c>
      <c r="M8" s="6">
        <f t="shared" si="2"/>
        <v>345.6294982305904</v>
      </c>
      <c r="N8" s="6">
        <f t="shared" si="9"/>
        <v>131.66838027832014</v>
      </c>
    </row>
    <row r="9" spans="1:14">
      <c r="A9" s="4">
        <f t="shared" si="3"/>
        <v>6</v>
      </c>
      <c r="B9" s="3">
        <f t="shared" si="10"/>
        <v>108009.11539233073</v>
      </c>
      <c r="C9" s="3">
        <f t="shared" si="4"/>
        <v>110709.34327713899</v>
      </c>
      <c r="D9" s="3">
        <f t="shared" si="5"/>
        <v>113477.07685906746</v>
      </c>
      <c r="E9" s="3"/>
      <c r="F9" s="4">
        <f t="shared" si="6"/>
        <v>6</v>
      </c>
      <c r="G9" s="6">
        <f t="shared" si="0"/>
        <v>337.52848560103354</v>
      </c>
      <c r="H9" s="6">
        <f t="shared" si="7"/>
        <v>128.58228022896515</v>
      </c>
      <c r="J9" s="6">
        <f t="shared" si="1"/>
        <v>345.96669774105931</v>
      </c>
      <c r="K9" s="6">
        <f t="shared" si="8"/>
        <v>131.79683723468926</v>
      </c>
      <c r="M9" s="6">
        <f t="shared" si="2"/>
        <v>354.6158651845858</v>
      </c>
      <c r="N9" s="6">
        <f t="shared" si="9"/>
        <v>135.09175816555648</v>
      </c>
    </row>
    <row r="10" spans="1:14">
      <c r="A10" s="4">
        <f t="shared" si="3"/>
        <v>7</v>
      </c>
      <c r="B10" s="3">
        <f t="shared" si="10"/>
        <v>110817.35239253133</v>
      </c>
      <c r="C10" s="3">
        <f t="shared" si="4"/>
        <v>113587.78620234461</v>
      </c>
      <c r="D10" s="3">
        <f t="shared" si="5"/>
        <v>116427.48085740321</v>
      </c>
      <c r="E10" s="3"/>
      <c r="F10" s="4">
        <f t="shared" si="6"/>
        <v>7</v>
      </c>
      <c r="G10" s="6">
        <f t="shared" si="0"/>
        <v>346.30422622666038</v>
      </c>
      <c r="H10" s="6">
        <f t="shared" si="7"/>
        <v>131.92541951491825</v>
      </c>
      <c r="J10" s="6">
        <f t="shared" si="1"/>
        <v>354.96183188232686</v>
      </c>
      <c r="K10" s="6">
        <f t="shared" si="8"/>
        <v>135.22355500279119</v>
      </c>
      <c r="M10" s="6">
        <f t="shared" si="2"/>
        <v>363.83587767938502</v>
      </c>
      <c r="N10" s="6">
        <f t="shared" si="9"/>
        <v>138.60414387786096</v>
      </c>
    </row>
    <row r="11" spans="1:14">
      <c r="A11" s="4">
        <f t="shared" si="3"/>
        <v>8</v>
      </c>
      <c r="B11" s="3">
        <f t="shared" si="10"/>
        <v>113698.60355473716</v>
      </c>
      <c r="C11" s="3">
        <f t="shared" si="4"/>
        <v>116541.06864360557</v>
      </c>
      <c r="D11" s="3">
        <f t="shared" si="5"/>
        <v>119454.5953596957</v>
      </c>
      <c r="E11" s="3"/>
      <c r="F11" s="4">
        <f t="shared" si="6"/>
        <v>8</v>
      </c>
      <c r="G11" s="6">
        <f t="shared" si="0"/>
        <v>355.30813610855358</v>
      </c>
      <c r="H11" s="6">
        <f t="shared" si="7"/>
        <v>135.35548042230613</v>
      </c>
      <c r="J11" s="6">
        <f t="shared" si="1"/>
        <v>364.19083951126743</v>
      </c>
      <c r="K11" s="6">
        <f t="shared" si="8"/>
        <v>138.73936743286379</v>
      </c>
      <c r="M11" s="6">
        <f t="shared" si="2"/>
        <v>373.29561049904908</v>
      </c>
      <c r="N11" s="6">
        <f t="shared" si="9"/>
        <v>142.20785161868537</v>
      </c>
    </row>
    <row r="12" spans="1:14">
      <c r="A12" s="4">
        <f t="shared" si="3"/>
        <v>9</v>
      </c>
      <c r="B12" s="3">
        <f t="shared" si="10"/>
        <v>116654.76724716033</v>
      </c>
      <c r="C12" s="3">
        <f t="shared" si="4"/>
        <v>119571.13642833933</v>
      </c>
      <c r="D12" s="3">
        <f t="shared" si="5"/>
        <v>122560.41483904781</v>
      </c>
      <c r="E12" s="3"/>
      <c r="F12" s="4">
        <f t="shared" si="6"/>
        <v>9</v>
      </c>
      <c r="G12" s="6">
        <f t="shared" si="0"/>
        <v>364.54614764737607</v>
      </c>
      <c r="H12" s="6">
        <f t="shared" si="7"/>
        <v>138.87472291328612</v>
      </c>
      <c r="J12" s="6">
        <f t="shared" si="1"/>
        <v>373.65980133856044</v>
      </c>
      <c r="K12" s="6">
        <f t="shared" si="8"/>
        <v>142.34659098611826</v>
      </c>
      <c r="M12" s="6">
        <f t="shared" si="2"/>
        <v>383.0012963720244</v>
      </c>
      <c r="N12" s="6">
        <f t="shared" si="9"/>
        <v>145.90525576077121</v>
      </c>
    </row>
    <row r="13" spans="1:14">
      <c r="A13" s="4">
        <f t="shared" si="3"/>
        <v>10</v>
      </c>
      <c r="B13" s="3">
        <f t="shared" si="10"/>
        <v>119687.7911955865</v>
      </c>
      <c r="C13" s="3">
        <f t="shared" si="4"/>
        <v>122679.98597547616</v>
      </c>
      <c r="D13" s="3">
        <f t="shared" si="5"/>
        <v>125746.98562486305</v>
      </c>
      <c r="E13" s="3"/>
      <c r="F13" s="4">
        <f t="shared" si="6"/>
        <v>10</v>
      </c>
      <c r="G13" s="6">
        <f t="shared" si="0"/>
        <v>374.02434748620783</v>
      </c>
      <c r="H13" s="6">
        <f t="shared" si="7"/>
        <v>142.48546570903156</v>
      </c>
      <c r="J13" s="6">
        <f t="shared" si="1"/>
        <v>383.37495617336305</v>
      </c>
      <c r="K13" s="6">
        <f t="shared" si="8"/>
        <v>146.04760235175735</v>
      </c>
      <c r="M13" s="6">
        <f t="shared" si="2"/>
        <v>392.95933007769702</v>
      </c>
      <c r="N13" s="6">
        <f t="shared" si="9"/>
        <v>149.69879241055125</v>
      </c>
    </row>
    <row r="14" spans="1:14">
      <c r="A14" s="4">
        <f t="shared" si="3"/>
        <v>11</v>
      </c>
      <c r="B14" s="3">
        <f t="shared" si="10"/>
        <v>122799.67376667175</v>
      </c>
      <c r="C14" s="3">
        <f t="shared" si="4"/>
        <v>125869.66561083854</v>
      </c>
      <c r="D14" s="3">
        <f t="shared" si="5"/>
        <v>129016.40725110949</v>
      </c>
      <c r="E14" s="3"/>
      <c r="F14" s="4">
        <f t="shared" si="6"/>
        <v>11</v>
      </c>
      <c r="G14" s="6">
        <f t="shared" si="0"/>
        <v>383.74898052084922</v>
      </c>
      <c r="H14" s="6">
        <f t="shared" si="7"/>
        <v>146.19008781746638</v>
      </c>
      <c r="J14" s="6">
        <f t="shared" si="1"/>
        <v>393.34270503387046</v>
      </c>
      <c r="K14" s="6">
        <f t="shared" si="8"/>
        <v>149.84484001290303</v>
      </c>
      <c r="M14" s="6">
        <f t="shared" si="2"/>
        <v>403.17627265971714</v>
      </c>
      <c r="N14" s="6">
        <f t="shared" si="9"/>
        <v>153.59096101322558</v>
      </c>
    </row>
    <row r="15" spans="1:14">
      <c r="A15" s="4">
        <f t="shared" si="3"/>
        <v>12</v>
      </c>
      <c r="B15" s="3">
        <f t="shared" si="10"/>
        <v>125992.46528460522</v>
      </c>
      <c r="C15" s="3">
        <f t="shared" si="4"/>
        <v>129142.27691672034</v>
      </c>
      <c r="D15" s="3">
        <f t="shared" si="5"/>
        <v>132370.83383963833</v>
      </c>
      <c r="E15" s="3"/>
      <c r="F15" s="4">
        <f t="shared" si="6"/>
        <v>12</v>
      </c>
      <c r="G15" s="6">
        <f t="shared" si="0"/>
        <v>393.72645401439132</v>
      </c>
      <c r="H15" s="6">
        <f t="shared" si="7"/>
        <v>149.99103010072051</v>
      </c>
      <c r="J15" s="6">
        <f t="shared" si="1"/>
        <v>403.56961536475109</v>
      </c>
      <c r="K15" s="6">
        <f t="shared" si="8"/>
        <v>153.74080585323853</v>
      </c>
      <c r="M15" s="6">
        <f t="shared" si="2"/>
        <v>413.65885574886983</v>
      </c>
      <c r="N15" s="6">
        <f t="shared" si="9"/>
        <v>157.58432599956944</v>
      </c>
    </row>
    <row r="16" spans="1:14">
      <c r="A16" s="4">
        <f t="shared" si="3"/>
        <v>13</v>
      </c>
      <c r="B16" s="3">
        <f t="shared" si="10"/>
        <v>129268.26938200496</v>
      </c>
      <c r="C16" s="3">
        <f t="shared" si="4"/>
        <v>132499.97611655507</v>
      </c>
      <c r="D16" s="3">
        <f t="shared" si="5"/>
        <v>135812.47551946895</v>
      </c>
      <c r="E16" s="3"/>
      <c r="F16" s="4">
        <f t="shared" si="6"/>
        <v>13</v>
      </c>
      <c r="G16" s="6">
        <f t="shared" si="0"/>
        <v>403.96334181876546</v>
      </c>
      <c r="H16" s="6">
        <f t="shared" si="7"/>
        <v>153.89079688333922</v>
      </c>
      <c r="J16" s="6">
        <f t="shared" si="1"/>
        <v>414.06242536423457</v>
      </c>
      <c r="K16" s="6">
        <f t="shared" si="8"/>
        <v>157.7380668054227</v>
      </c>
      <c r="M16" s="6">
        <f t="shared" si="2"/>
        <v>424.41398599834048</v>
      </c>
      <c r="N16" s="6">
        <f t="shared" si="9"/>
        <v>161.68151847555828</v>
      </c>
    </row>
    <row r="17" spans="1:14">
      <c r="A17" s="4">
        <f t="shared" si="3"/>
        <v>14</v>
      </c>
      <c r="B17" s="3">
        <f t="shared" si="10"/>
        <v>132629.24438593708</v>
      </c>
      <c r="C17" s="3">
        <f t="shared" si="4"/>
        <v>135944.9754955855</v>
      </c>
      <c r="D17" s="3">
        <f t="shared" si="5"/>
        <v>139343.59988297513</v>
      </c>
      <c r="E17" s="3"/>
      <c r="F17" s="4">
        <f t="shared" si="6"/>
        <v>14</v>
      </c>
      <c r="G17" s="6">
        <f t="shared" si="0"/>
        <v>414.46638870605341</v>
      </c>
      <c r="H17" s="6">
        <f t="shared" si="7"/>
        <v>157.89195760230606</v>
      </c>
      <c r="J17" s="6">
        <f t="shared" si="1"/>
        <v>424.82804842370467</v>
      </c>
      <c r="K17" s="6">
        <f t="shared" si="8"/>
        <v>161.8392565423637</v>
      </c>
      <c r="M17" s="6">
        <f t="shared" si="2"/>
        <v>435.44874963429726</v>
      </c>
      <c r="N17" s="6">
        <f t="shared" si="9"/>
        <v>165.88523795592278</v>
      </c>
    </row>
    <row r="18" spans="1:14">
      <c r="A18" s="4">
        <f t="shared" si="3"/>
        <v>15</v>
      </c>
      <c r="B18" s="3">
        <f t="shared" si="10"/>
        <v>136077.60473997146</v>
      </c>
      <c r="C18" s="3">
        <f t="shared" si="4"/>
        <v>139479.54485847073</v>
      </c>
      <c r="D18" s="3">
        <f t="shared" si="5"/>
        <v>142966.53347993249</v>
      </c>
      <c r="E18" s="3"/>
      <c r="F18" s="4">
        <f t="shared" si="6"/>
        <v>15</v>
      </c>
      <c r="G18" s="6">
        <f t="shared" si="0"/>
        <v>425.24251481241083</v>
      </c>
      <c r="H18" s="6">
        <f t="shared" si="7"/>
        <v>161.99714849996602</v>
      </c>
      <c r="J18" s="6">
        <f t="shared" si="1"/>
        <v>435.87357768272108</v>
      </c>
      <c r="K18" s="6">
        <f t="shared" si="8"/>
        <v>166.04707721246515</v>
      </c>
      <c r="M18" s="6">
        <f t="shared" si="2"/>
        <v>446.77041712478899</v>
      </c>
      <c r="N18" s="6">
        <f t="shared" si="9"/>
        <v>170.19825414277673</v>
      </c>
    </row>
    <row r="19" spans="1:14">
      <c r="A19" s="4">
        <f t="shared" si="3"/>
        <v>16</v>
      </c>
      <c r="B19" s="3">
        <f t="shared" si="10"/>
        <v>139615.62246321072</v>
      </c>
      <c r="C19" s="3">
        <f t="shared" si="4"/>
        <v>143106.01302479097</v>
      </c>
      <c r="D19" s="3">
        <f t="shared" si="5"/>
        <v>146683.66335041073</v>
      </c>
      <c r="E19" s="3"/>
      <c r="F19" s="4">
        <f t="shared" si="6"/>
        <v>16</v>
      </c>
      <c r="G19" s="6">
        <f t="shared" si="0"/>
        <v>436.29882019753347</v>
      </c>
      <c r="H19" s="6">
        <f t="shared" si="7"/>
        <v>166.20907436096513</v>
      </c>
      <c r="J19" s="6">
        <f t="shared" si="1"/>
        <v>447.20629070247173</v>
      </c>
      <c r="K19" s="6">
        <f t="shared" si="8"/>
        <v>170.36430121998924</v>
      </c>
      <c r="M19" s="6">
        <f t="shared" si="2"/>
        <v>458.38644797003354</v>
      </c>
      <c r="N19" s="6">
        <f t="shared" si="9"/>
        <v>174.62340875048898</v>
      </c>
    </row>
    <row r="20" spans="1:14">
      <c r="A20" s="4">
        <f t="shared" si="3"/>
        <v>17</v>
      </c>
      <c r="B20" s="3">
        <f t="shared" si="10"/>
        <v>143245.6286472542</v>
      </c>
      <c r="C20" s="3">
        <f t="shared" si="4"/>
        <v>146826.76936343554</v>
      </c>
      <c r="D20" s="3">
        <f t="shared" si="5"/>
        <v>150497.43859752142</v>
      </c>
      <c r="E20" s="3"/>
      <c r="F20" s="4">
        <f t="shared" si="6"/>
        <v>17</v>
      </c>
      <c r="G20" s="6">
        <f t="shared" si="0"/>
        <v>447.64258952266937</v>
      </c>
      <c r="H20" s="6">
        <f t="shared" si="7"/>
        <v>170.53051029435022</v>
      </c>
      <c r="J20" s="6">
        <f t="shared" si="1"/>
        <v>458.83365426073607</v>
      </c>
      <c r="K20" s="6">
        <f t="shared" si="8"/>
        <v>174.79377305170897</v>
      </c>
      <c r="M20" s="6">
        <f t="shared" si="2"/>
        <v>470.30449561725442</v>
      </c>
      <c r="N20" s="6">
        <f t="shared" si="9"/>
        <v>179.1636173780017</v>
      </c>
    </row>
    <row r="21" spans="1:14">
      <c r="A21" s="4">
        <f t="shared" si="3"/>
        <v>18</v>
      </c>
      <c r="B21" s="3">
        <f t="shared" si="10"/>
        <v>146970.01499208281</v>
      </c>
      <c r="C21" s="3">
        <f t="shared" si="4"/>
        <v>150644.26536688488</v>
      </c>
      <c r="D21" s="3">
        <f t="shared" si="5"/>
        <v>154410.372001057</v>
      </c>
      <c r="E21" s="3"/>
      <c r="F21" s="4">
        <f t="shared" si="6"/>
        <v>18</v>
      </c>
      <c r="G21" s="6">
        <f t="shared" si="0"/>
        <v>459.2812968502588</v>
      </c>
      <c r="H21" s="6">
        <f t="shared" si="7"/>
        <v>174.96430356200335</v>
      </c>
      <c r="J21" s="6">
        <f t="shared" si="1"/>
        <v>470.76332927151526</v>
      </c>
      <c r="K21" s="6">
        <f t="shared" si="8"/>
        <v>179.33841115105344</v>
      </c>
      <c r="M21" s="6">
        <f t="shared" si="2"/>
        <v>482.53241250330314</v>
      </c>
      <c r="N21" s="6">
        <f t="shared" si="9"/>
        <v>183.82187142982977</v>
      </c>
    </row>
    <row r="22" spans="1:14">
      <c r="A22" s="4">
        <f t="shared" si="3"/>
        <v>19</v>
      </c>
      <c r="B22" s="3">
        <f t="shared" si="10"/>
        <v>150791.23538187696</v>
      </c>
      <c r="C22" s="3">
        <f t="shared" si="4"/>
        <v>154561.01626642386</v>
      </c>
      <c r="D22" s="3">
        <f t="shared" si="5"/>
        <v>158425.04167308443</v>
      </c>
      <c r="E22" s="3"/>
      <c r="F22" s="4">
        <f t="shared" si="6"/>
        <v>19</v>
      </c>
      <c r="G22" s="6">
        <f t="shared" si="0"/>
        <v>471.2226105683655</v>
      </c>
      <c r="H22" s="6">
        <f t="shared" si="7"/>
        <v>179.51337545461544</v>
      </c>
      <c r="J22" s="6">
        <f t="shared" si="1"/>
        <v>483.00317583257458</v>
      </c>
      <c r="K22" s="6">
        <f t="shared" si="8"/>
        <v>184.00120984098078</v>
      </c>
      <c r="M22" s="6">
        <f t="shared" si="2"/>
        <v>495.07825522838885</v>
      </c>
      <c r="N22" s="6">
        <f t="shared" si="9"/>
        <v>188.60124008700527</v>
      </c>
    </row>
    <row r="23" spans="1:14">
      <c r="A23" s="4">
        <f t="shared" si="3"/>
        <v>20</v>
      </c>
      <c r="B23" s="3">
        <f t="shared" si="10"/>
        <v>154711.80750180577</v>
      </c>
      <c r="C23" s="3">
        <f t="shared" si="4"/>
        <v>158579.6026893509</v>
      </c>
      <c r="D23" s="3">
        <f t="shared" si="5"/>
        <v>162544.09275658467</v>
      </c>
      <c r="E23" s="3"/>
      <c r="F23" s="4">
        <f t="shared" si="6"/>
        <v>20</v>
      </c>
      <c r="G23" s="6">
        <f t="shared" si="0"/>
        <v>483.474398443143</v>
      </c>
      <c r="H23" s="6">
        <f t="shared" si="7"/>
        <v>184.18072321643544</v>
      </c>
      <c r="J23" s="6">
        <f t="shared" si="1"/>
        <v>495.56125840422158</v>
      </c>
      <c r="K23" s="6">
        <f t="shared" si="8"/>
        <v>188.78524129684629</v>
      </c>
      <c r="M23" s="6">
        <f t="shared" si="2"/>
        <v>507.95028986432703</v>
      </c>
      <c r="N23" s="6">
        <f t="shared" si="9"/>
        <v>193.50487232926741</v>
      </c>
    </row>
    <row r="24" spans="1:14">
      <c r="A24" s="4">
        <f t="shared" si="3"/>
        <v>21</v>
      </c>
      <c r="B24" s="3">
        <f t="shared" si="10"/>
        <v>158734.31449685272</v>
      </c>
      <c r="C24" s="3">
        <f t="shared" si="4"/>
        <v>162702.67235927403</v>
      </c>
      <c r="D24" s="3">
        <f t="shared" si="5"/>
        <v>166770.23916825588</v>
      </c>
      <c r="E24" s="3"/>
      <c r="F24" s="4">
        <f t="shared" si="6"/>
        <v>21</v>
      </c>
      <c r="G24" s="6">
        <f t="shared" si="0"/>
        <v>496.04473280266473</v>
      </c>
      <c r="H24" s="6">
        <f t="shared" si="7"/>
        <v>188.96942202006275</v>
      </c>
      <c r="J24" s="6">
        <f t="shared" si="1"/>
        <v>508.44585112273131</v>
      </c>
      <c r="K24" s="6">
        <f t="shared" si="8"/>
        <v>193.69365757056431</v>
      </c>
      <c r="M24" s="6">
        <f t="shared" si="2"/>
        <v>521.15699740079958</v>
      </c>
      <c r="N24" s="6">
        <f t="shared" si="9"/>
        <v>198.53599900982843</v>
      </c>
    </row>
    <row r="25" spans="1:14">
      <c r="A25" s="4">
        <f t="shared" si="3"/>
        <v>22</v>
      </c>
      <c r="B25" s="3">
        <f t="shared" si="10"/>
        <v>162861.40667377089</v>
      </c>
      <c r="C25" s="3">
        <f t="shared" si="4"/>
        <v>166932.94184061515</v>
      </c>
      <c r="D25" s="3">
        <f t="shared" si="5"/>
        <v>171106.26538663052</v>
      </c>
      <c r="E25" s="3"/>
      <c r="F25" s="4">
        <f t="shared" si="6"/>
        <v>22</v>
      </c>
      <c r="G25" s="6">
        <f t="shared" si="0"/>
        <v>508.94189585553403</v>
      </c>
      <c r="H25" s="6">
        <f t="shared" si="7"/>
        <v>193.88262699258439</v>
      </c>
      <c r="J25" s="6">
        <f t="shared" si="1"/>
        <v>521.66544325192228</v>
      </c>
      <c r="K25" s="6">
        <f t="shared" si="8"/>
        <v>198.72969266739895</v>
      </c>
      <c r="M25" s="6">
        <f t="shared" si="2"/>
        <v>534.70707933322035</v>
      </c>
      <c r="N25" s="6">
        <f t="shared" si="9"/>
        <v>203.69793498408396</v>
      </c>
    </row>
    <row r="26" spans="1:14">
      <c r="A26" s="4">
        <f t="shared" si="3"/>
        <v>23</v>
      </c>
      <c r="B26" s="3">
        <f t="shared" si="10"/>
        <v>167095.80324728895</v>
      </c>
      <c r="C26" s="3">
        <f t="shared" si="4"/>
        <v>171273.19832847116</v>
      </c>
      <c r="D26" s="3">
        <f t="shared" si="5"/>
        <v>175555.02828668294</v>
      </c>
      <c r="E26" s="3"/>
      <c r="F26" s="4">
        <f t="shared" si="6"/>
        <v>23</v>
      </c>
      <c r="G26" s="6">
        <f t="shared" si="0"/>
        <v>522.17438514777791</v>
      </c>
      <c r="H26" s="6">
        <f t="shared" si="7"/>
        <v>198.92357529439155</v>
      </c>
      <c r="J26" s="6">
        <f t="shared" si="1"/>
        <v>535.22874477647235</v>
      </c>
      <c r="K26" s="6">
        <f t="shared" si="8"/>
        <v>203.89666467675139</v>
      </c>
      <c r="M26" s="6">
        <f t="shared" si="2"/>
        <v>548.60946339588418</v>
      </c>
      <c r="N26" s="6">
        <f t="shared" si="9"/>
        <v>208.99408129367015</v>
      </c>
    </row>
    <row r="27" spans="1:14">
      <c r="A27" s="4">
        <f t="shared" si="3"/>
        <v>24</v>
      </c>
      <c r="B27" s="3">
        <f t="shared" si="10"/>
        <v>171440.29413171846</v>
      </c>
      <c r="C27" s="3">
        <f t="shared" si="4"/>
        <v>175726.30148501141</v>
      </c>
      <c r="D27" s="3">
        <f t="shared" si="5"/>
        <v>180119.4590221367</v>
      </c>
      <c r="E27" s="3"/>
      <c r="F27" s="4">
        <f t="shared" si="6"/>
        <v>24</v>
      </c>
      <c r="G27" s="6">
        <f t="shared" si="0"/>
        <v>535.75091916162023</v>
      </c>
      <c r="H27" s="6">
        <f t="shared" si="7"/>
        <v>204.09558825204579</v>
      </c>
      <c r="J27" s="6">
        <f t="shared" si="1"/>
        <v>549.1446921406606</v>
      </c>
      <c r="K27" s="6">
        <f t="shared" si="8"/>
        <v>209.19797795834688</v>
      </c>
      <c r="M27" s="6">
        <f t="shared" si="2"/>
        <v>562.87330944417715</v>
      </c>
      <c r="N27" s="6">
        <f t="shared" si="9"/>
        <v>214.42792740730559</v>
      </c>
    </row>
    <row r="28" spans="1:14">
      <c r="A28" s="4">
        <f t="shared" si="3"/>
        <v>25</v>
      </c>
      <c r="B28" s="3">
        <f t="shared" si="10"/>
        <v>175897.74177914314</v>
      </c>
      <c r="C28" s="3">
        <f t="shared" si="4"/>
        <v>180295.1853236217</v>
      </c>
      <c r="D28" s="3">
        <f t="shared" si="5"/>
        <v>184802.56495671222</v>
      </c>
      <c r="E28" s="3"/>
      <c r="F28" s="4">
        <f t="shared" si="6"/>
        <v>25</v>
      </c>
      <c r="G28" s="6">
        <f t="shared" si="0"/>
        <v>549.68044305982232</v>
      </c>
      <c r="H28" s="6">
        <f t="shared" si="7"/>
        <v>209.40207354659898</v>
      </c>
      <c r="J28" s="6">
        <f t="shared" si="1"/>
        <v>563.42245413631781</v>
      </c>
      <c r="K28" s="6">
        <f t="shared" si="8"/>
        <v>214.63712538526391</v>
      </c>
      <c r="M28" s="6">
        <f t="shared" si="2"/>
        <v>577.50801548972561</v>
      </c>
      <c r="N28" s="6">
        <f t="shared" si="9"/>
        <v>220.00305351989547</v>
      </c>
    </row>
    <row r="29" spans="1:14">
      <c r="A29" s="4"/>
      <c r="C29" s="3"/>
      <c r="D29" s="3"/>
      <c r="E29" s="3"/>
      <c r="F29" s="4"/>
      <c r="G29" s="6"/>
      <c r="H29" s="6"/>
      <c r="J29" s="6"/>
      <c r="K29" s="6"/>
      <c r="M29" s="6"/>
      <c r="N29" s="6"/>
    </row>
    <row r="31" spans="1:14" ht="17" thickBot="1">
      <c r="A31" s="10"/>
      <c r="B31" s="11"/>
      <c r="C31" s="12" t="s">
        <v>5</v>
      </c>
      <c r="D31" s="10"/>
      <c r="E31" s="10"/>
      <c r="G31" s="10"/>
      <c r="H31" s="10"/>
      <c r="I31" s="10"/>
      <c r="J31" s="12" t="s">
        <v>3</v>
      </c>
      <c r="K31" s="10"/>
      <c r="L31" s="10"/>
      <c r="M31" s="10"/>
    </row>
    <row r="32" spans="1:14">
      <c r="K32" s="9" t="s">
        <v>7</v>
      </c>
    </row>
    <row r="33" spans="1:14">
      <c r="A33" s="2" t="s">
        <v>0</v>
      </c>
      <c r="B33" s="2" t="s">
        <v>8</v>
      </c>
      <c r="C33" s="2" t="s">
        <v>9</v>
      </c>
      <c r="D33" s="2" t="s">
        <v>10</v>
      </c>
      <c r="E33" s="7"/>
      <c r="F33" s="2" t="s">
        <v>0</v>
      </c>
      <c r="G33" s="2"/>
      <c r="H33" s="2" t="s">
        <v>8</v>
      </c>
      <c r="I33" s="2"/>
      <c r="J33" s="2"/>
      <c r="K33" s="2" t="s">
        <v>9</v>
      </c>
      <c r="L33" s="8"/>
      <c r="M33" s="2"/>
      <c r="N33" s="2" t="s">
        <v>10</v>
      </c>
    </row>
    <row r="34" spans="1:14">
      <c r="A34" s="4">
        <v>1</v>
      </c>
      <c r="B34" s="3">
        <f>B4*1.1</f>
        <v>104500.00000000001</v>
      </c>
      <c r="C34" s="3">
        <f>B34*1.025</f>
        <v>107112.5</v>
      </c>
      <c r="D34" s="3">
        <f>C34*1.025</f>
        <v>109790.31249999999</v>
      </c>
      <c r="E34" s="3"/>
      <c r="F34" s="4">
        <v>1</v>
      </c>
      <c r="H34" s="6">
        <f>B34/193/6.5</f>
        <v>83.300119569549622</v>
      </c>
      <c r="I34" s="6"/>
      <c r="J34" s="6"/>
      <c r="K34" s="6">
        <f>C34/193/6.5</f>
        <v>85.38262255878837</v>
      </c>
      <c r="L34" s="6"/>
      <c r="M34" s="6"/>
      <c r="N34" s="6">
        <f>D34/193/6.5</f>
        <v>87.517188122758071</v>
      </c>
    </row>
    <row r="35" spans="1:14">
      <c r="A35" s="4">
        <f t="shared" ref="A35:A58" si="11">A34+1</f>
        <v>2</v>
      </c>
      <c r="B35" s="3">
        <f>B34*1.026</f>
        <v>107217.00000000001</v>
      </c>
      <c r="C35" s="3">
        <f t="shared" ref="C35:C58" si="12">B35*1.025</f>
        <v>109897.425</v>
      </c>
      <c r="D35" s="3">
        <f t="shared" ref="D35:D58" si="13">C35*1.025</f>
        <v>112644.86062499999</v>
      </c>
      <c r="E35" s="3"/>
      <c r="F35" s="4">
        <f t="shared" ref="F35:F58" si="14">F34+1</f>
        <v>2</v>
      </c>
      <c r="H35" s="6">
        <f t="shared" ref="H35:H58" si="15">B35/193/6.5</f>
        <v>85.465922678357927</v>
      </c>
      <c r="I35" s="6"/>
      <c r="J35" s="6"/>
      <c r="K35" s="6">
        <f t="shared" ref="K35:K58" si="16">C35/193/6.5</f>
        <v>87.602570745316854</v>
      </c>
      <c r="L35" s="6"/>
      <c r="M35" s="6"/>
      <c r="N35" s="6">
        <f t="shared" ref="N35:N58" si="17">D35/193/6.5</f>
        <v>89.792635013949777</v>
      </c>
    </row>
    <row r="36" spans="1:14">
      <c r="A36" s="4">
        <f t="shared" si="11"/>
        <v>3</v>
      </c>
      <c r="B36" s="3">
        <f t="shared" ref="B36:B58" si="18">B35*1.026</f>
        <v>110004.64200000002</v>
      </c>
      <c r="C36" s="3">
        <f t="shared" si="12"/>
        <v>112754.75805000002</v>
      </c>
      <c r="D36" s="3">
        <f t="shared" si="13"/>
        <v>115573.62700125</v>
      </c>
      <c r="E36" s="3"/>
      <c r="F36" s="4">
        <f t="shared" si="14"/>
        <v>3</v>
      </c>
      <c r="H36" s="6">
        <f t="shared" si="15"/>
        <v>87.688036667995235</v>
      </c>
      <c r="I36" s="6"/>
      <c r="J36" s="6"/>
      <c r="K36" s="6">
        <f t="shared" si="16"/>
        <v>89.880237584695109</v>
      </c>
      <c r="L36" s="6"/>
      <c r="M36" s="6"/>
      <c r="N36" s="6">
        <f t="shared" si="17"/>
        <v>92.127243524312476</v>
      </c>
    </row>
    <row r="37" spans="1:14">
      <c r="A37" s="4">
        <f t="shared" si="11"/>
        <v>4</v>
      </c>
      <c r="B37" s="3">
        <f t="shared" si="18"/>
        <v>112864.76269200002</v>
      </c>
      <c r="C37" s="3">
        <f t="shared" si="12"/>
        <v>115686.38175930001</v>
      </c>
      <c r="D37" s="3">
        <f t="shared" si="13"/>
        <v>118578.5413032825</v>
      </c>
      <c r="E37" s="3"/>
      <c r="F37" s="4">
        <f t="shared" si="14"/>
        <v>4</v>
      </c>
      <c r="H37" s="6">
        <f t="shared" si="15"/>
        <v>89.967925621363094</v>
      </c>
      <c r="I37" s="6"/>
      <c r="J37" s="6"/>
      <c r="K37" s="6">
        <f t="shared" si="16"/>
        <v>92.217123761897184</v>
      </c>
      <c r="L37" s="6"/>
      <c r="M37" s="6"/>
      <c r="N37" s="6">
        <f t="shared" si="17"/>
        <v>94.522551855944599</v>
      </c>
    </row>
    <row r="38" spans="1:14">
      <c r="A38" s="4">
        <f t="shared" si="11"/>
        <v>5</v>
      </c>
      <c r="B38" s="3">
        <f t="shared" si="18"/>
        <v>115799.24652199203</v>
      </c>
      <c r="C38" s="3">
        <f t="shared" si="12"/>
        <v>118694.22768504181</v>
      </c>
      <c r="D38" s="3">
        <f t="shared" si="13"/>
        <v>121661.58337716784</v>
      </c>
      <c r="E38" s="3"/>
      <c r="F38" s="4">
        <f t="shared" si="14"/>
        <v>5</v>
      </c>
      <c r="H38" s="6">
        <f t="shared" si="15"/>
        <v>92.30709168751855</v>
      </c>
      <c r="I38" s="6"/>
      <c r="J38" s="6"/>
      <c r="K38" s="6">
        <f t="shared" si="16"/>
        <v>94.614768979706497</v>
      </c>
      <c r="L38" s="6"/>
      <c r="M38" s="6"/>
      <c r="N38" s="6">
        <f t="shared" si="17"/>
        <v>96.980138204199164</v>
      </c>
    </row>
    <row r="39" spans="1:14">
      <c r="A39" s="4">
        <f t="shared" si="11"/>
        <v>6</v>
      </c>
      <c r="B39" s="3">
        <f t="shared" si="18"/>
        <v>118810.02693156383</v>
      </c>
      <c r="C39" s="3">
        <f t="shared" si="12"/>
        <v>121780.27760485292</v>
      </c>
      <c r="D39" s="3">
        <f t="shared" si="13"/>
        <v>124824.78454497423</v>
      </c>
      <c r="E39" s="3"/>
      <c r="F39" s="4">
        <f t="shared" si="14"/>
        <v>6</v>
      </c>
      <c r="H39" s="6">
        <f t="shared" si="15"/>
        <v>94.707076071394042</v>
      </c>
      <c r="I39" s="6"/>
      <c r="J39" s="6"/>
      <c r="K39" s="6">
        <f t="shared" si="16"/>
        <v>97.074752973178889</v>
      </c>
      <c r="L39" s="6"/>
      <c r="M39" s="6"/>
      <c r="N39" s="6">
        <f t="shared" si="17"/>
        <v>99.501621797508349</v>
      </c>
    </row>
    <row r="40" spans="1:14">
      <c r="A40" s="4">
        <f t="shared" si="11"/>
        <v>7</v>
      </c>
      <c r="B40" s="3">
        <f t="shared" si="18"/>
        <v>121899.0876317845</v>
      </c>
      <c r="C40" s="3">
        <f t="shared" si="12"/>
        <v>124946.56482257909</v>
      </c>
      <c r="D40" s="3">
        <f t="shared" si="13"/>
        <v>128070.22894314356</v>
      </c>
      <c r="E40" s="3"/>
      <c r="F40" s="4">
        <f t="shared" si="14"/>
        <v>7</v>
      </c>
      <c r="H40" s="6">
        <f t="shared" si="15"/>
        <v>97.16946004925029</v>
      </c>
      <c r="I40" s="6"/>
      <c r="J40" s="6"/>
      <c r="K40" s="6">
        <f t="shared" si="16"/>
        <v>99.598696550481534</v>
      </c>
      <c r="L40" s="6"/>
      <c r="M40" s="6"/>
      <c r="N40" s="6">
        <f t="shared" si="17"/>
        <v>102.08866396424357</v>
      </c>
    </row>
    <row r="41" spans="1:14">
      <c r="A41" s="4">
        <f t="shared" si="11"/>
        <v>8</v>
      </c>
      <c r="B41" s="3">
        <f t="shared" si="18"/>
        <v>125068.46391021089</v>
      </c>
      <c r="C41" s="3">
        <f t="shared" si="12"/>
        <v>128195.17550796615</v>
      </c>
      <c r="D41" s="3">
        <f t="shared" si="13"/>
        <v>131400.05489566529</v>
      </c>
      <c r="E41" s="3"/>
      <c r="F41" s="4">
        <f t="shared" si="14"/>
        <v>8</v>
      </c>
      <c r="H41" s="6">
        <f t="shared" si="15"/>
        <v>99.695866010530807</v>
      </c>
      <c r="I41" s="6"/>
      <c r="J41" s="6"/>
      <c r="K41" s="6">
        <f t="shared" si="16"/>
        <v>102.18826266079405</v>
      </c>
      <c r="L41" s="6"/>
      <c r="M41" s="6"/>
      <c r="N41" s="6">
        <f t="shared" si="17"/>
        <v>104.74296922731391</v>
      </c>
    </row>
    <row r="42" spans="1:14">
      <c r="A42" s="4">
        <f t="shared" si="11"/>
        <v>9</v>
      </c>
      <c r="B42" s="3">
        <f t="shared" si="18"/>
        <v>128320.24397187638</v>
      </c>
      <c r="C42" s="3">
        <f t="shared" si="12"/>
        <v>131528.25007117327</v>
      </c>
      <c r="D42" s="3">
        <f t="shared" si="13"/>
        <v>134816.45632295258</v>
      </c>
      <c r="E42" s="3"/>
      <c r="F42" s="4">
        <f t="shared" si="14"/>
        <v>9</v>
      </c>
      <c r="H42" s="6">
        <f t="shared" si="15"/>
        <v>102.2879585268046</v>
      </c>
      <c r="I42" s="6"/>
      <c r="J42" s="6"/>
      <c r="K42" s="6">
        <f t="shared" si="16"/>
        <v>104.84515748997471</v>
      </c>
      <c r="L42" s="6"/>
      <c r="M42" s="6"/>
      <c r="N42" s="6">
        <f t="shared" si="17"/>
        <v>107.46628642722406</v>
      </c>
    </row>
    <row r="43" spans="1:14">
      <c r="A43" s="4">
        <f t="shared" si="11"/>
        <v>10</v>
      </c>
      <c r="B43" s="3">
        <f t="shared" si="18"/>
        <v>131656.57031514516</v>
      </c>
      <c r="C43" s="3">
        <f t="shared" si="12"/>
        <v>134947.98457302377</v>
      </c>
      <c r="D43" s="3">
        <f t="shared" si="13"/>
        <v>138321.68418734937</v>
      </c>
      <c r="E43" s="3"/>
      <c r="F43" s="4">
        <f t="shared" si="14"/>
        <v>10</v>
      </c>
      <c r="H43" s="6">
        <f t="shared" si="15"/>
        <v>104.94744544850151</v>
      </c>
      <c r="I43" s="6"/>
      <c r="J43" s="6"/>
      <c r="K43" s="6">
        <f t="shared" si="16"/>
        <v>107.57113158471405</v>
      </c>
      <c r="L43" s="6"/>
      <c r="M43" s="6"/>
      <c r="N43" s="6">
        <f t="shared" si="17"/>
        <v>110.2604098743319</v>
      </c>
    </row>
    <row r="44" spans="1:14">
      <c r="A44" s="4">
        <f t="shared" si="11"/>
        <v>11</v>
      </c>
      <c r="B44" s="3">
        <f t="shared" si="18"/>
        <v>135079.64114333893</v>
      </c>
      <c r="C44" s="3">
        <f t="shared" si="12"/>
        <v>138456.63217192239</v>
      </c>
      <c r="D44" s="3">
        <f t="shared" si="13"/>
        <v>141918.04797622043</v>
      </c>
      <c r="E44" s="3"/>
      <c r="F44" s="4">
        <f t="shared" si="14"/>
        <v>11</v>
      </c>
      <c r="H44" s="6">
        <f t="shared" si="15"/>
        <v>107.67607903016255</v>
      </c>
      <c r="I44" s="6"/>
      <c r="J44" s="6"/>
      <c r="K44" s="6">
        <f t="shared" si="16"/>
        <v>110.3679810059166</v>
      </c>
      <c r="L44" s="6"/>
      <c r="M44" s="6"/>
      <c r="N44" s="6">
        <f t="shared" si="17"/>
        <v>113.12718053106451</v>
      </c>
    </row>
    <row r="45" spans="1:14">
      <c r="A45" s="4">
        <f t="shared" si="11"/>
        <v>12</v>
      </c>
      <c r="B45" s="3">
        <f t="shared" si="18"/>
        <v>138591.71181306575</v>
      </c>
      <c r="C45" s="3">
        <f t="shared" si="12"/>
        <v>142056.50460839237</v>
      </c>
      <c r="D45" s="3">
        <f t="shared" si="13"/>
        <v>145607.91722360215</v>
      </c>
      <c r="E45" s="3"/>
      <c r="F45" s="4">
        <f t="shared" si="14"/>
        <v>12</v>
      </c>
      <c r="H45" s="6">
        <f t="shared" si="15"/>
        <v>110.47565708494679</v>
      </c>
      <c r="I45" s="6"/>
      <c r="J45" s="6"/>
      <c r="K45" s="6">
        <f t="shared" si="16"/>
        <v>113.23754851207043</v>
      </c>
      <c r="L45" s="6"/>
      <c r="M45" s="6"/>
      <c r="N45" s="6">
        <f t="shared" si="17"/>
        <v>116.06848722487219</v>
      </c>
    </row>
    <row r="46" spans="1:14">
      <c r="A46" s="4">
        <f t="shared" si="11"/>
        <v>13</v>
      </c>
      <c r="B46" s="3">
        <f t="shared" si="18"/>
        <v>142195.09632020546</v>
      </c>
      <c r="C46" s="3">
        <f t="shared" si="12"/>
        <v>145749.97372821058</v>
      </c>
      <c r="D46" s="3">
        <f t="shared" si="13"/>
        <v>149393.72307141582</v>
      </c>
      <c r="E46" s="3"/>
      <c r="F46" s="4">
        <f t="shared" si="14"/>
        <v>13</v>
      </c>
      <c r="H46" s="6">
        <f t="shared" si="15"/>
        <v>113.34802416915539</v>
      </c>
      <c r="I46" s="6"/>
      <c r="J46" s="6"/>
      <c r="K46" s="6">
        <f t="shared" si="16"/>
        <v>116.18172477338429</v>
      </c>
      <c r="L46" s="6"/>
      <c r="M46" s="6"/>
      <c r="N46" s="6">
        <f t="shared" si="17"/>
        <v>119.08626789271888</v>
      </c>
    </row>
    <row r="47" spans="1:14">
      <c r="A47" s="4">
        <f t="shared" si="11"/>
        <v>14</v>
      </c>
      <c r="B47" s="3">
        <f t="shared" si="18"/>
        <v>145892.16882453079</v>
      </c>
      <c r="C47" s="3">
        <f t="shared" si="12"/>
        <v>149539.47304514406</v>
      </c>
      <c r="D47" s="3">
        <f t="shared" si="13"/>
        <v>153277.95987127264</v>
      </c>
      <c r="E47" s="3"/>
      <c r="F47" s="4">
        <f t="shared" si="14"/>
        <v>14</v>
      </c>
      <c r="H47" s="6">
        <f t="shared" si="15"/>
        <v>116.29507279755344</v>
      </c>
      <c r="I47" s="6"/>
      <c r="J47" s="6"/>
      <c r="K47" s="6">
        <f t="shared" si="16"/>
        <v>119.20244961749228</v>
      </c>
      <c r="L47" s="6"/>
      <c r="M47" s="6"/>
      <c r="N47" s="6">
        <f t="shared" si="17"/>
        <v>122.18251085792957</v>
      </c>
    </row>
    <row r="48" spans="1:14">
      <c r="A48" s="4">
        <f t="shared" si="11"/>
        <v>15</v>
      </c>
      <c r="B48" s="3">
        <f t="shared" si="18"/>
        <v>149685.36521396859</v>
      </c>
      <c r="C48" s="3">
        <f t="shared" si="12"/>
        <v>153427.4993443178</v>
      </c>
      <c r="D48" s="3">
        <f t="shared" si="13"/>
        <v>157263.18682792573</v>
      </c>
      <c r="E48" s="3"/>
      <c r="F48" s="4">
        <f t="shared" si="14"/>
        <v>15</v>
      </c>
      <c r="H48" s="6">
        <f t="shared" si="15"/>
        <v>119.31874469028982</v>
      </c>
      <c r="I48" s="6"/>
      <c r="J48" s="6"/>
      <c r="K48" s="6">
        <f t="shared" si="16"/>
        <v>122.30171330754706</v>
      </c>
      <c r="L48" s="6"/>
      <c r="M48" s="6"/>
      <c r="N48" s="6">
        <f t="shared" si="17"/>
        <v>125.35925614023573</v>
      </c>
    </row>
    <row r="49" spans="1:14">
      <c r="A49" s="4">
        <f t="shared" si="11"/>
        <v>16</v>
      </c>
      <c r="B49" s="3">
        <f t="shared" si="18"/>
        <v>153577.18470953178</v>
      </c>
      <c r="C49" s="3">
        <f t="shared" si="12"/>
        <v>157416.61432727007</v>
      </c>
      <c r="D49" s="3">
        <f t="shared" si="13"/>
        <v>161352.02968545182</v>
      </c>
      <c r="E49" s="3"/>
      <c r="F49" s="4">
        <f t="shared" si="14"/>
        <v>16</v>
      </c>
      <c r="H49" s="6">
        <f t="shared" si="15"/>
        <v>122.42103205223738</v>
      </c>
      <c r="I49" s="6"/>
      <c r="J49" s="6"/>
      <c r="K49" s="6">
        <f t="shared" si="16"/>
        <v>125.48155785354331</v>
      </c>
      <c r="L49" s="6"/>
      <c r="M49" s="6"/>
      <c r="N49" s="6">
        <f t="shared" si="17"/>
        <v>128.61859679988189</v>
      </c>
    </row>
    <row r="50" spans="1:14">
      <c r="A50" s="4">
        <f t="shared" si="11"/>
        <v>17</v>
      </c>
      <c r="B50" s="3">
        <f t="shared" si="18"/>
        <v>157570.19151197962</v>
      </c>
      <c r="C50" s="3">
        <f t="shared" si="12"/>
        <v>161509.44629977908</v>
      </c>
      <c r="D50" s="3">
        <f t="shared" si="13"/>
        <v>165547.18245727353</v>
      </c>
      <c r="E50" s="3"/>
      <c r="F50" s="4">
        <f t="shared" si="14"/>
        <v>17</v>
      </c>
      <c r="H50" s="6">
        <f t="shared" si="15"/>
        <v>125.60397888559555</v>
      </c>
      <c r="I50" s="6"/>
      <c r="J50" s="6"/>
      <c r="K50" s="6">
        <f t="shared" si="16"/>
        <v>128.74407835773542</v>
      </c>
      <c r="L50" s="6"/>
      <c r="M50" s="6"/>
      <c r="N50" s="6">
        <f t="shared" si="17"/>
        <v>131.96268031667879</v>
      </c>
    </row>
    <row r="51" spans="1:14">
      <c r="A51" s="4">
        <f t="shared" si="11"/>
        <v>18</v>
      </c>
      <c r="B51" s="3">
        <f t="shared" si="18"/>
        <v>161667.01649129108</v>
      </c>
      <c r="C51" s="3">
        <f t="shared" si="12"/>
        <v>165708.69190357334</v>
      </c>
      <c r="D51" s="3">
        <f t="shared" si="13"/>
        <v>169851.40920116266</v>
      </c>
      <c r="E51" s="3"/>
      <c r="F51" s="4">
        <f t="shared" si="14"/>
        <v>18</v>
      </c>
      <c r="H51" s="6">
        <f t="shared" si="15"/>
        <v>128.86968233662103</v>
      </c>
      <c r="I51" s="6"/>
      <c r="J51" s="6"/>
      <c r="K51" s="6">
        <f t="shared" si="16"/>
        <v>132.09142439503654</v>
      </c>
      <c r="L51" s="6"/>
      <c r="M51" s="6"/>
      <c r="N51" s="6">
        <f t="shared" si="17"/>
        <v>135.39371000491244</v>
      </c>
    </row>
    <row r="52" spans="1:14">
      <c r="A52" s="4">
        <f t="shared" si="11"/>
        <v>19</v>
      </c>
      <c r="B52" s="3">
        <f t="shared" si="18"/>
        <v>165870.35892006467</v>
      </c>
      <c r="C52" s="3">
        <f t="shared" si="12"/>
        <v>170017.11789306626</v>
      </c>
      <c r="D52" s="3">
        <f t="shared" si="13"/>
        <v>174267.54584039291</v>
      </c>
      <c r="E52" s="3"/>
      <c r="F52" s="4">
        <f t="shared" si="14"/>
        <v>19</v>
      </c>
      <c r="H52" s="6">
        <f t="shared" si="15"/>
        <v>132.22029407737318</v>
      </c>
      <c r="I52" s="6"/>
      <c r="J52" s="6"/>
      <c r="K52" s="6">
        <f t="shared" si="16"/>
        <v>135.52580142930748</v>
      </c>
      <c r="L52" s="6"/>
      <c r="M52" s="6"/>
      <c r="N52" s="6">
        <f t="shared" si="17"/>
        <v>138.91394646504017</v>
      </c>
    </row>
    <row r="53" spans="1:14">
      <c r="A53" s="4">
        <f t="shared" si="11"/>
        <v>20</v>
      </c>
      <c r="B53" s="3">
        <f t="shared" si="18"/>
        <v>170182.98825198636</v>
      </c>
      <c r="C53" s="3">
        <f t="shared" si="12"/>
        <v>174437.562958286</v>
      </c>
      <c r="D53" s="3">
        <f t="shared" si="13"/>
        <v>178798.50203224312</v>
      </c>
      <c r="E53" s="3"/>
      <c r="F53" s="4">
        <f t="shared" si="14"/>
        <v>20</v>
      </c>
      <c r="H53" s="6">
        <f t="shared" si="15"/>
        <v>135.65802172338491</v>
      </c>
      <c r="I53" s="6"/>
      <c r="J53" s="6"/>
      <c r="K53" s="6">
        <f t="shared" si="16"/>
        <v>139.04947226646951</v>
      </c>
      <c r="L53" s="6"/>
      <c r="M53" s="6"/>
      <c r="N53" s="6">
        <f t="shared" si="17"/>
        <v>142.52570907313122</v>
      </c>
    </row>
    <row r="54" spans="1:14">
      <c r="A54" s="4">
        <f t="shared" si="11"/>
        <v>21</v>
      </c>
      <c r="B54" s="3">
        <f t="shared" si="18"/>
        <v>174607.74594653802</v>
      </c>
      <c r="C54" s="3">
        <f t="shared" si="12"/>
        <v>178972.93959520146</v>
      </c>
      <c r="D54" s="3">
        <f t="shared" si="13"/>
        <v>183447.26308508147</v>
      </c>
      <c r="E54" s="3"/>
      <c r="F54" s="4">
        <f t="shared" si="14"/>
        <v>21</v>
      </c>
      <c r="H54" s="6">
        <f t="shared" si="15"/>
        <v>139.18513028819291</v>
      </c>
      <c r="I54" s="6"/>
      <c r="J54" s="6"/>
      <c r="K54" s="6">
        <f t="shared" si="16"/>
        <v>142.66475854539775</v>
      </c>
      <c r="L54" s="6"/>
      <c r="M54" s="6"/>
      <c r="N54" s="6">
        <f t="shared" si="17"/>
        <v>146.23137750903265</v>
      </c>
    </row>
    <row r="55" spans="1:14">
      <c r="A55" s="4">
        <f t="shared" si="11"/>
        <v>22</v>
      </c>
      <c r="B55" s="3">
        <f t="shared" si="18"/>
        <v>179147.54734114802</v>
      </c>
      <c r="C55" s="3">
        <f t="shared" si="12"/>
        <v>183626.23602467671</v>
      </c>
      <c r="D55" s="3">
        <f t="shared" si="13"/>
        <v>188216.8919252936</v>
      </c>
      <c r="E55" s="3"/>
      <c r="F55" s="4">
        <f t="shared" si="14"/>
        <v>22</v>
      </c>
      <c r="H55" s="6">
        <f t="shared" si="15"/>
        <v>142.80394367568596</v>
      </c>
      <c r="I55" s="6"/>
      <c r="J55" s="6"/>
      <c r="K55" s="6">
        <f t="shared" si="16"/>
        <v>146.37404226757809</v>
      </c>
      <c r="L55" s="6"/>
      <c r="M55" s="6"/>
      <c r="N55" s="6">
        <f t="shared" si="17"/>
        <v>150.03339332426751</v>
      </c>
    </row>
    <row r="56" spans="1:14">
      <c r="A56" s="4">
        <f t="shared" si="11"/>
        <v>23</v>
      </c>
      <c r="B56" s="3">
        <f t="shared" si="18"/>
        <v>183805.38357201786</v>
      </c>
      <c r="C56" s="3">
        <f t="shared" si="12"/>
        <v>188400.51816131829</v>
      </c>
      <c r="D56" s="3">
        <f t="shared" si="13"/>
        <v>193110.53111535124</v>
      </c>
      <c r="E56" s="3"/>
      <c r="F56" s="4">
        <f t="shared" si="14"/>
        <v>23</v>
      </c>
      <c r="H56" s="6">
        <f t="shared" si="15"/>
        <v>146.51684621125378</v>
      </c>
      <c r="I56" s="6"/>
      <c r="J56" s="6"/>
      <c r="K56" s="6">
        <f t="shared" si="16"/>
        <v>150.17976736653512</v>
      </c>
      <c r="L56" s="6"/>
      <c r="M56" s="6"/>
      <c r="N56" s="6">
        <f t="shared" si="17"/>
        <v>153.93426155069849</v>
      </c>
    </row>
    <row r="57" spans="1:14">
      <c r="A57" s="4">
        <f t="shared" si="11"/>
        <v>24</v>
      </c>
      <c r="B57" s="3">
        <f t="shared" si="18"/>
        <v>188584.32354489033</v>
      </c>
      <c r="C57" s="3">
        <f t="shared" si="12"/>
        <v>193298.93163351258</v>
      </c>
      <c r="D57" s="3">
        <f t="shared" si="13"/>
        <v>198131.40492435038</v>
      </c>
      <c r="E57" s="3"/>
      <c r="F57" s="4">
        <f t="shared" si="14"/>
        <v>24</v>
      </c>
      <c r="H57" s="6">
        <f t="shared" si="15"/>
        <v>150.32628421274637</v>
      </c>
      <c r="I57" s="6"/>
      <c r="J57" s="6"/>
      <c r="K57" s="6">
        <f t="shared" si="16"/>
        <v>154.08444131806502</v>
      </c>
      <c r="L57" s="6"/>
      <c r="M57" s="6"/>
      <c r="N57" s="6">
        <f t="shared" si="17"/>
        <v>157.93655235101667</v>
      </c>
    </row>
    <row r="58" spans="1:14">
      <c r="A58" s="4">
        <f t="shared" si="11"/>
        <v>25</v>
      </c>
      <c r="B58" s="3">
        <f t="shared" si="18"/>
        <v>193487.51595705748</v>
      </c>
      <c r="C58" s="3">
        <f t="shared" si="12"/>
        <v>198324.70385598388</v>
      </c>
      <c r="D58" s="3">
        <f t="shared" si="13"/>
        <v>203282.82145238348</v>
      </c>
      <c r="E58" s="3"/>
      <c r="F58" s="4">
        <f t="shared" si="14"/>
        <v>25</v>
      </c>
      <c r="H58" s="6">
        <f t="shared" si="15"/>
        <v>154.2347676022778</v>
      </c>
      <c r="I58" s="6"/>
      <c r="J58" s="6"/>
      <c r="K58" s="6">
        <f t="shared" si="16"/>
        <v>158.09063679233469</v>
      </c>
      <c r="L58" s="6"/>
      <c r="M58" s="6"/>
      <c r="N58" s="6">
        <f t="shared" si="17"/>
        <v>162.04290271214307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Mahler</dc:creator>
  <cp:lastModifiedBy>Jim Mahler</cp:lastModifiedBy>
  <dcterms:created xsi:type="dcterms:W3CDTF">2026-03-31T20:08:48Z</dcterms:created>
  <dcterms:modified xsi:type="dcterms:W3CDTF">2026-05-07T16:36:15Z</dcterms:modified>
</cp:coreProperties>
</file>