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autoCompressPictures="0"/>
  <mc:AlternateContent xmlns:mc="http://schemas.openxmlformats.org/markup-compatibility/2006">
    <mc:Choice Requires="x15">
      <x15ac:absPath xmlns:x15ac="http://schemas.microsoft.com/office/spreadsheetml/2010/11/ac" url="C:\aftguild\Contracts\faculty\faculty-contract\"/>
    </mc:Choice>
  </mc:AlternateContent>
  <bookViews>
    <workbookView xWindow="0" yWindow="0" windowWidth="28716" windowHeight="17544" tabRatio="831" xr2:uid="{00000000-000D-0000-FFFF-FFFF00000000}"/>
  </bookViews>
  <sheets>
    <sheet name="New Adjunct Salary Schedules" sheetId="10" r:id="rId1"/>
  </sheets>
  <definedNames>
    <definedName name="NewStep">'New Adjunct Salary Schedules'!#REF!</definedName>
    <definedName name="_xlnm.Print_Area" localSheetId="0">'New Adjunct Salary Schedules'!$A$91:$I$125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7" i="10" l="1"/>
  <c r="E67" i="10"/>
  <c r="F67" i="10"/>
  <c r="G67" i="10"/>
  <c r="H67" i="10"/>
  <c r="I67" i="10"/>
  <c r="D68" i="10"/>
  <c r="E68" i="10"/>
  <c r="F68" i="10"/>
  <c r="G68" i="10"/>
  <c r="H68" i="10"/>
  <c r="I68" i="10"/>
  <c r="D69" i="10"/>
  <c r="E69" i="10"/>
  <c r="F69" i="10"/>
  <c r="G69" i="10"/>
  <c r="H69" i="10"/>
  <c r="I69" i="10"/>
  <c r="C77" i="10"/>
  <c r="C68" i="10"/>
  <c r="C69" i="10"/>
  <c r="C70" i="10"/>
  <c r="C71" i="10"/>
  <c r="C72" i="10"/>
  <c r="C73" i="10"/>
  <c r="C74" i="10"/>
  <c r="C75" i="10"/>
  <c r="C76" i="10"/>
  <c r="C67" i="10"/>
  <c r="D70" i="10"/>
  <c r="E70" i="10"/>
  <c r="F70" i="10"/>
  <c r="G70" i="10"/>
  <c r="H70" i="10"/>
  <c r="D71" i="10"/>
  <c r="E71" i="10"/>
  <c r="F71" i="10"/>
  <c r="G71" i="10"/>
  <c r="H71" i="10"/>
  <c r="D72" i="10"/>
  <c r="E72" i="10"/>
  <c r="F72" i="10"/>
  <c r="G72" i="10"/>
  <c r="H72" i="10"/>
  <c r="D48" i="10"/>
  <c r="D49" i="10"/>
  <c r="E49" i="10"/>
  <c r="F49" i="10"/>
  <c r="G49" i="10"/>
  <c r="H49" i="10"/>
  <c r="I49" i="10"/>
  <c r="D50" i="10"/>
  <c r="E50" i="10"/>
  <c r="F50" i="10"/>
  <c r="G50" i="10"/>
  <c r="H50" i="10"/>
  <c r="I50" i="10"/>
  <c r="D51" i="10"/>
  <c r="E51" i="10"/>
  <c r="F51" i="10"/>
  <c r="G51" i="10"/>
  <c r="H51" i="10"/>
  <c r="D52" i="10"/>
  <c r="E52" i="10"/>
  <c r="F52" i="10"/>
  <c r="G52" i="10"/>
  <c r="H52" i="10"/>
  <c r="D53" i="10"/>
  <c r="E53" i="10"/>
  <c r="F53" i="10"/>
  <c r="G53" i="10"/>
  <c r="H53" i="10"/>
  <c r="E48" i="10"/>
  <c r="F48" i="10"/>
  <c r="G48" i="10"/>
  <c r="H48" i="10"/>
  <c r="I48" i="10"/>
  <c r="C49" i="10"/>
  <c r="C50" i="10"/>
  <c r="C51" i="10"/>
  <c r="C52" i="10"/>
  <c r="C53" i="10"/>
  <c r="C54" i="10"/>
  <c r="C55" i="10"/>
  <c r="C56" i="10"/>
  <c r="C57" i="10"/>
  <c r="C58" i="10"/>
  <c r="C48" i="10"/>
  <c r="C135" i="10"/>
  <c r="D134" i="10"/>
  <c r="D135" i="10"/>
  <c r="E135" i="10"/>
  <c r="F135" i="10"/>
  <c r="G135" i="10"/>
  <c r="H135" i="10"/>
  <c r="I135" i="10"/>
  <c r="C136" i="10"/>
  <c r="D136" i="10"/>
  <c r="E136" i="10"/>
  <c r="F136" i="10"/>
  <c r="G136" i="10"/>
  <c r="H136" i="10"/>
  <c r="I136" i="10"/>
  <c r="C137" i="10"/>
  <c r="D137" i="10"/>
  <c r="E137" i="10"/>
  <c r="F137" i="10"/>
  <c r="G137" i="10"/>
  <c r="H137" i="10"/>
  <c r="I137" i="10"/>
  <c r="C138" i="10"/>
  <c r="D138" i="10"/>
  <c r="E138" i="10"/>
  <c r="F138" i="10"/>
  <c r="G138" i="10"/>
  <c r="H138" i="10"/>
  <c r="C139" i="10"/>
  <c r="D139" i="10"/>
  <c r="E139" i="10"/>
  <c r="F139" i="10"/>
  <c r="G139" i="10"/>
  <c r="C140" i="10"/>
  <c r="E140" i="10"/>
  <c r="F140" i="10"/>
  <c r="C141" i="10"/>
  <c r="E134" i="10"/>
  <c r="F134" i="10"/>
  <c r="G134" i="10"/>
  <c r="H134" i="10"/>
  <c r="I134" i="10"/>
  <c r="C134" i="10"/>
  <c r="D153" i="10"/>
  <c r="D154" i="10"/>
  <c r="D155" i="10"/>
  <c r="D156" i="10"/>
  <c r="D157" i="10"/>
  <c r="D158" i="10"/>
  <c r="E158" i="10"/>
  <c r="E159" i="10"/>
  <c r="F158" i="10"/>
  <c r="F159" i="10"/>
  <c r="E157" i="10"/>
  <c r="F157" i="10"/>
  <c r="G157" i="10"/>
  <c r="G158" i="10"/>
  <c r="E156" i="10"/>
  <c r="F156" i="10"/>
  <c r="G156" i="10"/>
  <c r="H156" i="10"/>
  <c r="H157" i="10"/>
  <c r="E155" i="10"/>
  <c r="F155" i="10"/>
  <c r="G155" i="10"/>
  <c r="H155" i="10"/>
  <c r="I155" i="10"/>
  <c r="I156" i="10"/>
  <c r="E154" i="10"/>
  <c r="F154" i="10"/>
  <c r="G154" i="10"/>
  <c r="H154" i="10"/>
  <c r="I154" i="10"/>
  <c r="E153" i="10"/>
  <c r="F153" i="10"/>
  <c r="G153" i="10"/>
  <c r="H153" i="10"/>
  <c r="I153" i="10"/>
  <c r="J154" i="10"/>
  <c r="C154" i="10"/>
  <c r="C155" i="10"/>
  <c r="C156" i="10"/>
  <c r="C157" i="10"/>
  <c r="C158" i="10"/>
  <c r="C159" i="10"/>
  <c r="C160" i="10"/>
  <c r="C161" i="10"/>
  <c r="C162" i="10"/>
  <c r="C163" i="10"/>
  <c r="C153" i="10"/>
  <c r="J135" i="10"/>
  <c r="C142" i="10"/>
  <c r="C143" i="10"/>
  <c r="C144" i="10"/>
  <c r="J139" i="10"/>
  <c r="J138" i="10"/>
  <c r="J137" i="10"/>
  <c r="J136" i="10"/>
  <c r="J158" i="10"/>
  <c r="J157" i="10"/>
  <c r="J156" i="10"/>
  <c r="J155" i="10"/>
</calcChain>
</file>

<file path=xl/sharedStrings.xml><?xml version="1.0" encoding="utf-8"?>
<sst xmlns="http://schemas.openxmlformats.org/spreadsheetml/2006/main" count="331" uniqueCount="55">
  <si>
    <t>Step</t>
  </si>
  <si>
    <t>A</t>
  </si>
  <si>
    <t>Hours</t>
  </si>
  <si>
    <t>B</t>
  </si>
  <si>
    <t>C</t>
  </si>
  <si>
    <t>D</t>
  </si>
  <si>
    <t>E</t>
  </si>
  <si>
    <t>F</t>
  </si>
  <si>
    <t>Class 0</t>
  </si>
  <si>
    <t>Class 1</t>
  </si>
  <si>
    <t>Class 2</t>
  </si>
  <si>
    <t>Class 3</t>
  </si>
  <si>
    <t>Class 4</t>
  </si>
  <si>
    <t>Class 5</t>
  </si>
  <si>
    <t>Class 6</t>
  </si>
  <si>
    <r>
      <rPr>
        <b/>
        <i/>
        <sz val="11"/>
        <rFont val="Calibri"/>
        <family val="2"/>
        <scheme val="minor"/>
      </rPr>
      <t xml:space="preserve">Classroom Salary Schedule - </t>
    </r>
    <r>
      <rPr>
        <b/>
        <sz val="11"/>
        <rFont val="Calibri"/>
        <family val="2"/>
        <scheme val="minor"/>
      </rPr>
      <t>Effective January 1, 2017</t>
    </r>
  </si>
  <si>
    <r>
      <rPr>
        <b/>
        <i/>
        <sz val="11"/>
        <rFont val="Calibri"/>
        <family val="2"/>
        <scheme val="minor"/>
      </rPr>
      <t xml:space="preserve">NON-Classroom Salary Schedule - </t>
    </r>
    <r>
      <rPr>
        <b/>
        <sz val="11"/>
        <rFont val="Calibri"/>
        <family val="2"/>
        <scheme val="minor"/>
      </rPr>
      <t>Effective January 1, 2017</t>
    </r>
  </si>
  <si>
    <t>Schedules B &amp; B-1</t>
  </si>
  <si>
    <t>Schedules C &amp; C-1</t>
  </si>
  <si>
    <t>AFT Faculty Unit - Continuing Education &amp; College Adjunct and Overload,  Non-Classroom Schedule(s)</t>
  </si>
  <si>
    <t>AFT Faculty Unit - Continuing Education &amp; College Adjunct and Overload, Classroom Schedule(s)</t>
  </si>
  <si>
    <t>Green are new 2.75% Steps, Per TA and then 1% Flat across</t>
  </si>
  <si>
    <t>Class
Placement*</t>
  </si>
  <si>
    <t>G</t>
  </si>
  <si>
    <t>H</t>
  </si>
  <si>
    <t>I</t>
  </si>
  <si>
    <t>J</t>
  </si>
  <si>
    <t>K</t>
  </si>
  <si>
    <t>8% Flat Across</t>
  </si>
  <si>
    <r>
      <t xml:space="preserve">OLD 2016 </t>
    </r>
    <r>
      <rPr>
        <b/>
        <i/>
        <sz val="11"/>
        <rFont val="Calibri"/>
        <family val="2"/>
        <scheme val="minor"/>
      </rPr>
      <t>NON-Classroom Salary Schedule</t>
    </r>
  </si>
  <si>
    <r>
      <t xml:space="preserve">OLD 2016 </t>
    </r>
    <r>
      <rPr>
        <b/>
        <i/>
        <sz val="11"/>
        <rFont val="Calibri"/>
        <family val="2"/>
        <scheme val="minor"/>
      </rPr>
      <t>Classroom Salary Schedule</t>
    </r>
  </si>
  <si>
    <t>Arts &amp; Science Placement</t>
  </si>
  <si>
    <t xml:space="preserve">Masters per MQ* </t>
  </si>
  <si>
    <t>45 Units w/MA</t>
  </si>
  <si>
    <t>60  Units w/MA</t>
  </si>
  <si>
    <t>75  Units w/MA</t>
  </si>
  <si>
    <t>90  Units w/MA</t>
  </si>
  <si>
    <t>105  Units w/MA or PhD</t>
  </si>
  <si>
    <t>Vocational Placement</t>
  </si>
  <si>
    <t>BA+2 or AA+6 Professional Years Exp*</t>
  </si>
  <si>
    <t>15 Add 'l Units w/Class 1 Requirements</t>
  </si>
  <si>
    <t>30 Add'l  Units w/Class 1 Requirements</t>
  </si>
  <si>
    <t>45 Add'l  Units w/Class 1 Requirements</t>
  </si>
  <si>
    <t>60 Add'l  Units w/Class 1 Requirements</t>
  </si>
  <si>
    <t>75 Add'l  Units, w/BA Awarded</t>
  </si>
  <si>
    <r>
      <t xml:space="preserve">AFT Guild - College &amp; Cont. Ed. Adjunct/Overload                  </t>
    </r>
    <r>
      <rPr>
        <b/>
        <i/>
        <sz val="16"/>
        <color indexed="8"/>
        <rFont val="Calibri"/>
        <scheme val="minor"/>
      </rPr>
      <t>Classroom</t>
    </r>
    <r>
      <rPr>
        <b/>
        <sz val="16"/>
        <color indexed="8"/>
        <rFont val="Calibri"/>
        <family val="2"/>
        <scheme val="minor"/>
      </rPr>
      <t xml:space="preserve"> Faculty Assignments                                                             </t>
    </r>
    <r>
      <rPr>
        <b/>
        <sz val="12"/>
        <color indexed="8"/>
        <rFont val="Calibri"/>
        <scheme val="minor"/>
      </rPr>
      <t>Salary Schedule Effective January 1, 2017</t>
    </r>
  </si>
  <si>
    <t>&lt; 450</t>
  </si>
  <si>
    <r>
      <t xml:space="preserve">AFT Guild - College &amp; Cont. Ed. Adjunct/Overload                              </t>
    </r>
    <r>
      <rPr>
        <b/>
        <i/>
        <sz val="16"/>
        <color indexed="8"/>
        <rFont val="Calibri"/>
        <scheme val="minor"/>
      </rPr>
      <t>Non-Classroom</t>
    </r>
    <r>
      <rPr>
        <b/>
        <sz val="16"/>
        <color indexed="8"/>
        <rFont val="Calibri"/>
        <family val="2"/>
        <scheme val="minor"/>
      </rPr>
      <t xml:space="preserve"> Faculty Assignments                                                             </t>
    </r>
    <r>
      <rPr>
        <b/>
        <sz val="12"/>
        <color indexed="8"/>
        <rFont val="Calibri"/>
        <scheme val="minor"/>
      </rPr>
      <t>Salary Schedule Effective January 1, 2017</t>
    </r>
  </si>
  <si>
    <t>Green are new 2.75% Steps and then 1% Flat across the board</t>
  </si>
  <si>
    <r>
      <t xml:space="preserve">AFT Guild - College &amp; Cont. Ed. Adjunct/Overload                  </t>
    </r>
    <r>
      <rPr>
        <b/>
        <i/>
        <sz val="16"/>
        <color indexed="8"/>
        <rFont val="Calibri"/>
        <scheme val="minor"/>
      </rPr>
      <t>Classroom</t>
    </r>
    <r>
      <rPr>
        <b/>
        <sz val="16"/>
        <color indexed="8"/>
        <rFont val="Calibri"/>
        <family val="2"/>
        <scheme val="minor"/>
      </rPr>
      <t xml:space="preserve"> Faculty Assignments                                                             </t>
    </r>
    <r>
      <rPr>
        <b/>
        <sz val="12"/>
        <color indexed="8"/>
        <rFont val="Calibri"/>
        <scheme val="minor"/>
      </rPr>
      <t>Salary Schedule Effective January 1, 2018</t>
    </r>
  </si>
  <si>
    <r>
      <t xml:space="preserve">AFT Guild - College &amp; Cont. Ed. Adjunct/Overload                              </t>
    </r>
    <r>
      <rPr>
        <b/>
        <i/>
        <sz val="16"/>
        <color indexed="8"/>
        <rFont val="Calibri"/>
        <scheme val="minor"/>
      </rPr>
      <t>Non-Classroom</t>
    </r>
    <r>
      <rPr>
        <b/>
        <sz val="16"/>
        <color indexed="8"/>
        <rFont val="Calibri"/>
        <family val="2"/>
        <scheme val="minor"/>
      </rPr>
      <t xml:space="preserve"> Faculty Assignments                                                             </t>
    </r>
    <r>
      <rPr>
        <b/>
        <sz val="12"/>
        <color indexed="8"/>
        <rFont val="Calibri"/>
        <scheme val="minor"/>
      </rPr>
      <t>Salary Schedule Effective January 1, 2018</t>
    </r>
  </si>
  <si>
    <t>Shaded are new 2.75% Steps and then 1.24% Flat across the board</t>
  </si>
  <si>
    <t>Masters per MQ</t>
  </si>
  <si>
    <r>
      <t xml:space="preserve">AFT Guild                                                                                             </t>
    </r>
    <r>
      <rPr>
        <b/>
        <i/>
        <sz val="16"/>
        <color indexed="8"/>
        <rFont val="Calibri"/>
        <scheme val="minor"/>
      </rPr>
      <t>Classroom</t>
    </r>
    <r>
      <rPr>
        <b/>
        <sz val="16"/>
        <color indexed="8"/>
        <rFont val="Calibri"/>
        <family val="2"/>
        <scheme val="minor"/>
      </rPr>
      <t xml:space="preserve"> Faculty Assignments                                                             </t>
    </r>
    <r>
      <rPr>
        <b/>
        <sz val="12"/>
        <color indexed="8"/>
        <rFont val="Calibri"/>
        <scheme val="minor"/>
      </rPr>
      <t>Salary Schedule Effective January 1, 2018</t>
    </r>
  </si>
  <si>
    <r>
      <t>AFT Guild                                                                                                     Non-</t>
    </r>
    <r>
      <rPr>
        <b/>
        <i/>
        <sz val="16"/>
        <color indexed="8"/>
        <rFont val="Calibri"/>
        <scheme val="minor"/>
      </rPr>
      <t>Classroom</t>
    </r>
    <r>
      <rPr>
        <b/>
        <sz val="16"/>
        <color indexed="8"/>
        <rFont val="Calibri"/>
        <family val="2"/>
        <scheme val="minor"/>
      </rPr>
      <t xml:space="preserve"> Faculty Assignments                                                             </t>
    </r>
    <r>
      <rPr>
        <b/>
        <sz val="12"/>
        <color indexed="8"/>
        <rFont val="Calibri"/>
        <scheme val="minor"/>
      </rPr>
      <t>Salary Schedule Effective January 1,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</si>
</sst>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;###0.00"/>
    <numFmt numFmtId="165" formatCode="###0;###0"/>
    <numFmt numFmtId="166" formatCode="[$-409]mmmm\ d\,\ yyyy;@"/>
    <numFmt numFmtId="167" formatCode="&quot;$&quot;#,##0.00"/>
  </numFmts>
  <fonts count="4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name val="Calibri"/>
      <family val="2"/>
      <scheme val="minor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 tint="-4.9989318521683403E-2"/>
      <name val="Arial"/>
      <family val="2"/>
    </font>
    <font>
      <sz val="11"/>
      <name val="Courier"/>
      <family val="3"/>
    </font>
    <font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i/>
      <sz val="16"/>
      <color indexed="8"/>
      <name val="Calibri"/>
      <scheme val="minor"/>
    </font>
    <font>
      <b/>
      <sz val="9"/>
      <color theme="0"/>
      <name val="Arial"/>
      <family val="2"/>
    </font>
    <font>
      <b/>
      <sz val="12"/>
      <color indexed="8"/>
      <name val="Calibri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18181"/>
      </left>
      <right style="thin">
        <color rgb="FF818181"/>
      </right>
      <top style="thin">
        <color rgb="FF818181"/>
      </top>
      <bottom style="thin">
        <color rgb="FF818181"/>
      </bottom>
      <diagonal/>
    </border>
    <border>
      <left style="thin">
        <color rgb="FF818181"/>
      </left>
      <right style="thin">
        <color rgb="FF000000"/>
      </right>
      <top style="thin">
        <color rgb="FF818181"/>
      </top>
      <bottom style="thin">
        <color rgb="FF81818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18181"/>
      </left>
      <right style="thin">
        <color rgb="FF000000"/>
      </right>
      <top/>
      <bottom style="thin">
        <color rgb="FF81818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818181"/>
      </left>
      <right style="thin">
        <color rgb="FF818181"/>
      </right>
      <top/>
      <bottom style="thin">
        <color rgb="FF818181"/>
      </bottom>
      <diagonal/>
    </border>
    <border>
      <left/>
      <right/>
      <top/>
      <bottom style="thin">
        <color auto="1"/>
      </bottom>
      <diagonal/>
    </border>
  </borders>
  <cellStyleXfs count="230">
    <xf numFmtId="0" fontId="0" fillId="0" borderId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3" fillId="0" borderId="0"/>
    <xf numFmtId="0" fontId="3" fillId="8" borderId="8" applyNumberFormat="0" applyFont="0" applyAlignment="0" applyProtection="0"/>
    <xf numFmtId="0" fontId="24" fillId="0" borderId="0"/>
    <xf numFmtId="0" fontId="24" fillId="0" borderId="0"/>
    <xf numFmtId="37" fontId="2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6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7" fillId="0" borderId="0"/>
    <xf numFmtId="0" fontId="3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68">
    <xf numFmtId="0" fontId="0" fillId="0" borderId="0" xfId="0"/>
    <xf numFmtId="0" fontId="23" fillId="0" borderId="13" xfId="45" applyFont="1" applyBorder="1" applyAlignment="1" applyProtection="1">
      <alignment horizontal="center"/>
    </xf>
    <xf numFmtId="0" fontId="6" fillId="0" borderId="0" xfId="0" applyFont="1"/>
    <xf numFmtId="0" fontId="23" fillId="0" borderId="0" xfId="42" applyFont="1" applyFill="1" applyBorder="1" applyAlignment="1">
      <alignment horizontal="left" vertical="top"/>
    </xf>
    <xf numFmtId="0" fontId="5" fillId="0" borderId="11" xfId="42" applyFont="1" applyFill="1" applyBorder="1" applyAlignment="1">
      <alignment horizontal="center" vertical="top" wrapText="1"/>
    </xf>
    <xf numFmtId="44" fontId="29" fillId="0" borderId="12" xfId="1" applyFont="1" applyFill="1" applyBorder="1" applyAlignment="1">
      <alignment horizontal="left" vertical="top" wrapText="1"/>
    </xf>
    <xf numFmtId="0" fontId="29" fillId="0" borderId="0" xfId="42" applyFont="1" applyFill="1" applyBorder="1" applyAlignment="1">
      <alignment horizontal="left" vertical="top"/>
    </xf>
    <xf numFmtId="0" fontId="29" fillId="0" borderId="0" xfId="42" applyFont="1" applyFill="1" applyBorder="1" applyAlignment="1">
      <alignment horizontal="right" vertical="top"/>
    </xf>
    <xf numFmtId="0" fontId="29" fillId="0" borderId="10" xfId="42" applyFont="1" applyFill="1" applyBorder="1" applyAlignment="1">
      <alignment horizontal="left" vertical="top" wrapText="1"/>
    </xf>
    <xf numFmtId="0" fontId="5" fillId="0" borderId="15" xfId="42" applyFont="1" applyFill="1" applyBorder="1" applyAlignment="1">
      <alignment horizontal="center" vertical="top" wrapText="1"/>
    </xf>
    <xf numFmtId="164" fontId="29" fillId="0" borderId="16" xfId="42" applyNumberFormat="1" applyFont="1" applyFill="1" applyBorder="1" applyAlignment="1">
      <alignment horizontal="left" vertical="top" wrapText="1"/>
    </xf>
    <xf numFmtId="0" fontId="29" fillId="0" borderId="16" xfId="42" applyFont="1" applyFill="1" applyBorder="1" applyAlignment="1">
      <alignment horizontal="left" vertical="top" wrapText="1"/>
    </xf>
    <xf numFmtId="165" fontId="29" fillId="0" borderId="0" xfId="42" applyNumberFormat="1" applyFont="1" applyFill="1" applyBorder="1" applyAlignment="1">
      <alignment horizontal="left" vertical="top" wrapText="1"/>
    </xf>
    <xf numFmtId="0" fontId="5" fillId="0" borderId="0" xfId="42" applyFont="1" applyFill="1" applyBorder="1" applyAlignment="1">
      <alignment horizontal="center" vertical="top" wrapText="1"/>
    </xf>
    <xf numFmtId="164" fontId="29" fillId="0" borderId="0" xfId="42" applyNumberFormat="1" applyFont="1" applyFill="1" applyBorder="1" applyAlignment="1">
      <alignment horizontal="left" vertical="top" wrapText="1"/>
    </xf>
    <xf numFmtId="0" fontId="29" fillId="0" borderId="0" xfId="42" applyFont="1" applyFill="1" applyBorder="1" applyAlignment="1">
      <alignment horizontal="left" vertical="top" wrapText="1"/>
    </xf>
    <xf numFmtId="0" fontId="30" fillId="0" borderId="0" xfId="0" applyFont="1"/>
    <xf numFmtId="44" fontId="29" fillId="0" borderId="0" xfId="42" applyNumberFormat="1" applyFont="1" applyFill="1" applyBorder="1" applyAlignment="1">
      <alignment horizontal="left" vertical="center" wrapText="1"/>
    </xf>
    <xf numFmtId="44" fontId="29" fillId="0" borderId="16" xfId="1" applyFont="1" applyFill="1" applyBorder="1" applyAlignment="1">
      <alignment horizontal="left" vertical="top" wrapText="1"/>
    </xf>
    <xf numFmtId="0" fontId="0" fillId="0" borderId="0" xfId="0" applyFont="1"/>
    <xf numFmtId="44" fontId="29" fillId="33" borderId="12" xfId="1" applyFont="1" applyFill="1" applyBorder="1" applyAlignment="1">
      <alignment horizontal="left" vertical="top" wrapText="1"/>
    </xf>
    <xf numFmtId="44" fontId="29" fillId="33" borderId="16" xfId="1" applyFont="1" applyFill="1" applyBorder="1" applyAlignment="1">
      <alignment horizontal="left" vertical="top" wrapText="1"/>
    </xf>
    <xf numFmtId="166" fontId="0" fillId="0" borderId="17" xfId="0" applyNumberFormat="1" applyFont="1" applyBorder="1" applyAlignment="1"/>
    <xf numFmtId="0" fontId="33" fillId="34" borderId="18" xfId="0" applyFont="1" applyFill="1" applyBorder="1" applyAlignment="1">
      <alignment vertical="center" wrapText="1"/>
    </xf>
    <xf numFmtId="167" fontId="34" fillId="35" borderId="14" xfId="112" applyNumberFormat="1" applyFont="1" applyFill="1" applyBorder="1" applyAlignment="1">
      <alignment horizontal="center" vertical="center"/>
    </xf>
    <xf numFmtId="167" fontId="34" fillId="35" borderId="14" xfId="112" applyNumberFormat="1" applyFont="1" applyFill="1" applyBorder="1" applyAlignment="1" applyProtection="1">
      <alignment horizontal="center" vertical="center"/>
    </xf>
    <xf numFmtId="0" fontId="23" fillId="0" borderId="13" xfId="0" applyFont="1" applyBorder="1" applyAlignment="1">
      <alignment horizontal="center"/>
    </xf>
    <xf numFmtId="0" fontId="20" fillId="0" borderId="13" xfId="0" applyFont="1" applyBorder="1" applyAlignment="1" applyProtection="1">
      <alignment horizontal="center"/>
    </xf>
    <xf numFmtId="0" fontId="20" fillId="0" borderId="13" xfId="0" applyFont="1" applyFill="1" applyBorder="1" applyAlignment="1" applyProtection="1">
      <alignment horizontal="center"/>
    </xf>
    <xf numFmtId="0" fontId="35" fillId="0" borderId="13" xfId="45" applyFont="1" applyBorder="1"/>
    <xf numFmtId="0" fontId="5" fillId="0" borderId="13" xfId="45" applyFont="1" applyBorder="1" applyAlignment="1" applyProtection="1">
      <alignment horizontal="center"/>
    </xf>
    <xf numFmtId="44" fontId="1" fillId="36" borderId="14" xfId="112" applyFont="1" applyFill="1" applyBorder="1" applyAlignment="1">
      <alignment horizontal="center"/>
    </xf>
    <xf numFmtId="44" fontId="1" fillId="0" borderId="14" xfId="112" applyFont="1" applyFill="1" applyBorder="1" applyAlignment="1">
      <alignment horizontal="center"/>
    </xf>
    <xf numFmtId="44" fontId="0" fillId="0" borderId="14" xfId="0" applyNumberFormat="1" applyBorder="1"/>
    <xf numFmtId="0" fontId="5" fillId="0" borderId="13" xfId="45" applyFont="1" applyBorder="1" applyProtection="1"/>
    <xf numFmtId="44" fontId="0" fillId="37" borderId="14" xfId="112" applyFont="1" applyFill="1" applyBorder="1"/>
    <xf numFmtId="44" fontId="1" fillId="37" borderId="14" xfId="112" applyFont="1" applyFill="1" applyBorder="1" applyAlignment="1">
      <alignment horizontal="center"/>
    </xf>
    <xf numFmtId="0" fontId="0" fillId="0" borderId="14" xfId="0" applyBorder="1"/>
    <xf numFmtId="0" fontId="5" fillId="0" borderId="13" xfId="45" applyFont="1" applyBorder="1"/>
    <xf numFmtId="0" fontId="36" fillId="0" borderId="0" xfId="0" applyFont="1"/>
    <xf numFmtId="44" fontId="37" fillId="0" borderId="0" xfId="45" applyNumberFormat="1" applyFont="1" applyBorder="1"/>
    <xf numFmtId="44" fontId="5" fillId="36" borderId="14" xfId="112" applyFont="1" applyFill="1" applyBorder="1" applyAlignment="1">
      <alignment horizontal="center"/>
    </xf>
    <xf numFmtId="44" fontId="1" fillId="0" borderId="14" xfId="112" applyFont="1" applyBorder="1" applyAlignment="1">
      <alignment horizontal="center"/>
    </xf>
    <xf numFmtId="0" fontId="5" fillId="0" borderId="19" xfId="45" applyFont="1" applyBorder="1" applyProtection="1"/>
    <xf numFmtId="0" fontId="5" fillId="0" borderId="19" xfId="45" applyFont="1" applyBorder="1" applyAlignment="1" applyProtection="1">
      <alignment horizontal="center"/>
    </xf>
    <xf numFmtId="44" fontId="5" fillId="36" borderId="18" xfId="112" applyFont="1" applyFill="1" applyBorder="1" applyAlignment="1">
      <alignment horizontal="center"/>
    </xf>
    <xf numFmtId="44" fontId="1" fillId="0" borderId="18" xfId="112" applyFont="1" applyBorder="1" applyAlignment="1">
      <alignment horizontal="center"/>
    </xf>
    <xf numFmtId="0" fontId="0" fillId="0" borderId="18" xfId="0" applyBorder="1"/>
    <xf numFmtId="0" fontId="5" fillId="0" borderId="14" xfId="45" applyFont="1" applyBorder="1"/>
    <xf numFmtId="0" fontId="5" fillId="0" borderId="14" xfId="45" applyFont="1" applyBorder="1" applyAlignment="1" applyProtection="1">
      <alignment horizontal="center"/>
    </xf>
    <xf numFmtId="44" fontId="29" fillId="0" borderId="0" xfId="1" applyFont="1" applyFill="1" applyBorder="1" applyAlignment="1">
      <alignment horizontal="left" vertical="top" wrapText="1"/>
    </xf>
    <xf numFmtId="165" fontId="29" fillId="0" borderId="10" xfId="42" applyNumberFormat="1" applyFont="1" applyFill="1" applyBorder="1" applyAlignment="1">
      <alignment horizontal="right" vertical="top" wrapText="1"/>
    </xf>
    <xf numFmtId="0" fontId="5" fillId="0" borderId="13" xfId="45" applyFont="1" applyBorder="1" applyAlignment="1" applyProtection="1">
      <alignment horizontal="right"/>
    </xf>
    <xf numFmtId="0" fontId="5" fillId="0" borderId="13" xfId="45" applyFont="1" applyBorder="1" applyAlignment="1">
      <alignment horizontal="right"/>
    </xf>
    <xf numFmtId="44" fontId="20" fillId="0" borderId="14" xfId="112" applyFont="1" applyFill="1" applyBorder="1" applyAlignment="1">
      <alignment horizontal="center"/>
    </xf>
    <xf numFmtId="4" fontId="1" fillId="0" borderId="14" xfId="112" applyNumberFormat="1" applyFont="1" applyFill="1" applyBorder="1" applyAlignment="1">
      <alignment horizontal="center"/>
    </xf>
    <xf numFmtId="167" fontId="41" fillId="39" borderId="14" xfId="165" applyNumberFormat="1" applyFont="1" applyFill="1" applyBorder="1" applyAlignment="1">
      <alignment horizontal="center" vertical="center" wrapText="1"/>
    </xf>
    <xf numFmtId="0" fontId="41" fillId="39" borderId="14" xfId="165" applyNumberFormat="1" applyFont="1" applyFill="1" applyBorder="1" applyAlignment="1">
      <alignment horizontal="center" vertical="center" wrapText="1"/>
    </xf>
    <xf numFmtId="0" fontId="33" fillId="39" borderId="14" xfId="165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167" fontId="41" fillId="39" borderId="20" xfId="165" applyNumberFormat="1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vertical="center" wrapText="1"/>
    </xf>
    <xf numFmtId="44" fontId="20" fillId="0" borderId="22" xfId="112" applyFont="1" applyFill="1" applyBorder="1" applyAlignment="1">
      <alignment horizontal="center"/>
    </xf>
    <xf numFmtId="0" fontId="23" fillId="0" borderId="24" xfId="45" applyFont="1" applyBorder="1" applyAlignment="1" applyProtection="1">
      <alignment horizontal="center"/>
    </xf>
    <xf numFmtId="0" fontId="29" fillId="0" borderId="23" xfId="42" applyFont="1" applyFill="1" applyBorder="1" applyAlignment="1">
      <alignment horizontal="right" vertical="top" wrapText="1"/>
    </xf>
    <xf numFmtId="44" fontId="29" fillId="40" borderId="12" xfId="1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39" fillId="38" borderId="0" xfId="0" applyFont="1" applyFill="1" applyAlignment="1">
      <alignment horizontal="center" wrapText="1"/>
    </xf>
  </cellXfs>
  <cellStyles count="230">
    <cellStyle name="20% - Accent1" xfId="19" builtinId="30" customBuiltin="1"/>
    <cellStyle name="20% - Accent1 2" xfId="71" xr:uid="{00000000-0005-0000-0000-000001000000}"/>
    <cellStyle name="20% - Accent1 3" xfId="95" xr:uid="{00000000-0005-0000-0000-000002000000}"/>
    <cellStyle name="20% - Accent2" xfId="23" builtinId="34" customBuiltin="1"/>
    <cellStyle name="20% - Accent2 2" xfId="73" xr:uid="{00000000-0005-0000-0000-000004000000}"/>
    <cellStyle name="20% - Accent2 3" xfId="97" xr:uid="{00000000-0005-0000-0000-000005000000}"/>
    <cellStyle name="20% - Accent3" xfId="27" builtinId="38" customBuiltin="1"/>
    <cellStyle name="20% - Accent3 2" xfId="75" xr:uid="{00000000-0005-0000-0000-000007000000}"/>
    <cellStyle name="20% - Accent3 3" xfId="99" xr:uid="{00000000-0005-0000-0000-000008000000}"/>
    <cellStyle name="20% - Accent4" xfId="31" builtinId="42" customBuiltin="1"/>
    <cellStyle name="20% - Accent4 2" xfId="77" xr:uid="{00000000-0005-0000-0000-00000A000000}"/>
    <cellStyle name="20% - Accent4 3" xfId="101" xr:uid="{00000000-0005-0000-0000-00000B000000}"/>
    <cellStyle name="20% - Accent5" xfId="35" builtinId="46" customBuiltin="1"/>
    <cellStyle name="20% - Accent5 2" xfId="79" xr:uid="{00000000-0005-0000-0000-00000D000000}"/>
    <cellStyle name="20% - Accent5 3" xfId="103" xr:uid="{00000000-0005-0000-0000-00000E000000}"/>
    <cellStyle name="20% - Accent6" xfId="39" builtinId="50" customBuiltin="1"/>
    <cellStyle name="20% - Accent6 2" xfId="81" xr:uid="{00000000-0005-0000-0000-000010000000}"/>
    <cellStyle name="20% - Accent6 3" xfId="105" xr:uid="{00000000-0005-0000-0000-000011000000}"/>
    <cellStyle name="40% - Accent1" xfId="20" builtinId="31" customBuiltin="1"/>
    <cellStyle name="40% - Accent1 2" xfId="72" xr:uid="{00000000-0005-0000-0000-000013000000}"/>
    <cellStyle name="40% - Accent1 3" xfId="96" xr:uid="{00000000-0005-0000-0000-000014000000}"/>
    <cellStyle name="40% - Accent2" xfId="24" builtinId="35" customBuiltin="1"/>
    <cellStyle name="40% - Accent2 2" xfId="74" xr:uid="{00000000-0005-0000-0000-000016000000}"/>
    <cellStyle name="40% - Accent2 3" xfId="98" xr:uid="{00000000-0005-0000-0000-000017000000}"/>
    <cellStyle name="40% - Accent3" xfId="28" builtinId="39" customBuiltin="1"/>
    <cellStyle name="40% - Accent3 2" xfId="76" xr:uid="{00000000-0005-0000-0000-000019000000}"/>
    <cellStyle name="40% - Accent3 3" xfId="100" xr:uid="{00000000-0005-0000-0000-00001A000000}"/>
    <cellStyle name="40% - Accent4" xfId="32" builtinId="43" customBuiltin="1"/>
    <cellStyle name="40% - Accent4 2" xfId="78" xr:uid="{00000000-0005-0000-0000-00001C000000}"/>
    <cellStyle name="40% - Accent4 3" xfId="102" xr:uid="{00000000-0005-0000-0000-00001D000000}"/>
    <cellStyle name="40% - Accent5" xfId="36" builtinId="47" customBuiltin="1"/>
    <cellStyle name="40% - Accent5 2" xfId="80" xr:uid="{00000000-0005-0000-0000-00001F000000}"/>
    <cellStyle name="40% - Accent5 3" xfId="104" xr:uid="{00000000-0005-0000-0000-000020000000}"/>
    <cellStyle name="40% - Accent6" xfId="40" builtinId="51" customBuiltin="1"/>
    <cellStyle name="40% - Accent6 2" xfId="82" xr:uid="{00000000-0005-0000-0000-000022000000}"/>
    <cellStyle name="40% - Accent6 3" xfId="106" xr:uid="{00000000-0005-0000-0000-000023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9" xr:uid="{00000000-0005-0000-0000-000033000000}"/>
    <cellStyle name="Comma 2 2" xfId="67" xr:uid="{00000000-0005-0000-0000-000034000000}"/>
    <cellStyle name="Comma 3" xfId="51" xr:uid="{00000000-0005-0000-0000-000035000000}"/>
    <cellStyle name="Currency" xfId="1" builtinId="4"/>
    <cellStyle name="Currency 2" xfId="48" xr:uid="{00000000-0005-0000-0000-000037000000}"/>
    <cellStyle name="Currency 2 2" xfId="61" xr:uid="{00000000-0005-0000-0000-000038000000}"/>
    <cellStyle name="Currency 2 2 2" xfId="88" xr:uid="{00000000-0005-0000-0000-000039000000}"/>
    <cellStyle name="Currency 2 2 3" xfId="112" xr:uid="{00000000-0005-0000-0000-00003A000000}"/>
    <cellStyle name="Currency 2 3" xfId="68" xr:uid="{00000000-0005-0000-0000-00003B000000}"/>
    <cellStyle name="Currency 2 3 2" xfId="92" xr:uid="{00000000-0005-0000-0000-00003C000000}"/>
    <cellStyle name="Currency 2 3 3" xfId="116" xr:uid="{00000000-0005-0000-0000-00003D000000}"/>
    <cellStyle name="Currency 2 4" xfId="63" xr:uid="{00000000-0005-0000-0000-00003E000000}"/>
    <cellStyle name="Currency 2 4 2" xfId="90" xr:uid="{00000000-0005-0000-0000-00003F000000}"/>
    <cellStyle name="Currency 2 4 3" xfId="114" xr:uid="{00000000-0005-0000-0000-000040000000}"/>
    <cellStyle name="Currency 3" xfId="53" xr:uid="{00000000-0005-0000-0000-000041000000}"/>
    <cellStyle name="Currency 4" xfId="83" xr:uid="{00000000-0005-0000-0000-000042000000}"/>
    <cellStyle name="Currency 5" xfId="107" xr:uid="{00000000-0005-0000-0000-000043000000}"/>
    <cellStyle name="Currency 7" xfId="165" xr:uid="{00000000-0005-0000-0000-000044000000}"/>
    <cellStyle name="Explanatory Text" xfId="16" builtinId="53" customBuilti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43" xr:uid="{00000000-0005-0000-0000-0000BF000000}"/>
    <cellStyle name="Normal 11" xfId="69" xr:uid="{00000000-0005-0000-0000-0000C0000000}"/>
    <cellStyle name="Normal 12" xfId="93" xr:uid="{00000000-0005-0000-0000-0000C1000000}"/>
    <cellStyle name="Normal 2" xfId="42" xr:uid="{00000000-0005-0000-0000-0000C2000000}"/>
    <cellStyle name="Normal 2 2" xfId="65" xr:uid="{00000000-0005-0000-0000-0000C3000000}"/>
    <cellStyle name="Normal 2 2 2" xfId="91" xr:uid="{00000000-0005-0000-0000-0000C4000000}"/>
    <cellStyle name="Normal 2 2 3" xfId="115" xr:uid="{00000000-0005-0000-0000-0000C5000000}"/>
    <cellStyle name="Normal 2 3" xfId="46" xr:uid="{00000000-0005-0000-0000-0000C6000000}"/>
    <cellStyle name="Normal 3" xfId="47" xr:uid="{00000000-0005-0000-0000-0000C7000000}"/>
    <cellStyle name="Normal 3 2" xfId="60" xr:uid="{00000000-0005-0000-0000-0000C8000000}"/>
    <cellStyle name="Normal 4" xfId="45" xr:uid="{00000000-0005-0000-0000-0000C9000000}"/>
    <cellStyle name="Normal 4 2" xfId="62" xr:uid="{00000000-0005-0000-0000-0000CA000000}"/>
    <cellStyle name="Normal 4 2 2" xfId="89" xr:uid="{00000000-0005-0000-0000-0000CB000000}"/>
    <cellStyle name="Normal 4 2 3" xfId="113" xr:uid="{00000000-0005-0000-0000-0000CC000000}"/>
    <cellStyle name="Normal 5" xfId="64" xr:uid="{00000000-0005-0000-0000-0000CD000000}"/>
    <cellStyle name="Normal 6" xfId="54" xr:uid="{00000000-0005-0000-0000-0000CE000000}"/>
    <cellStyle name="Normal 7" xfId="58" xr:uid="{00000000-0005-0000-0000-0000CF000000}"/>
    <cellStyle name="Normal 7 2" xfId="57" xr:uid="{00000000-0005-0000-0000-0000D0000000}"/>
    <cellStyle name="Normal 7 2 2" xfId="86" xr:uid="{00000000-0005-0000-0000-0000D1000000}"/>
    <cellStyle name="Normal 7 2 3" xfId="110" xr:uid="{00000000-0005-0000-0000-0000D2000000}"/>
    <cellStyle name="Normal 7 3" xfId="56" xr:uid="{00000000-0005-0000-0000-0000D3000000}"/>
    <cellStyle name="Normal 7 3 2" xfId="85" xr:uid="{00000000-0005-0000-0000-0000D4000000}"/>
    <cellStyle name="Normal 7 3 3" xfId="109" xr:uid="{00000000-0005-0000-0000-0000D5000000}"/>
    <cellStyle name="Normal 7 4" xfId="87" xr:uid="{00000000-0005-0000-0000-0000D6000000}"/>
    <cellStyle name="Normal 7 5" xfId="111" xr:uid="{00000000-0005-0000-0000-0000D7000000}"/>
    <cellStyle name="Normal 8" xfId="55" xr:uid="{00000000-0005-0000-0000-0000D8000000}"/>
    <cellStyle name="Normal 8 2" xfId="84" xr:uid="{00000000-0005-0000-0000-0000D9000000}"/>
    <cellStyle name="Normal 8 3" xfId="108" xr:uid="{00000000-0005-0000-0000-0000DA000000}"/>
    <cellStyle name="Normal 9" xfId="59" xr:uid="{00000000-0005-0000-0000-0000DB000000}"/>
    <cellStyle name="Note 2" xfId="44" xr:uid="{00000000-0005-0000-0000-0000DC000000}"/>
    <cellStyle name="Note 3" xfId="70" xr:uid="{00000000-0005-0000-0000-0000DD000000}"/>
    <cellStyle name="Note 4" xfId="94" xr:uid="{00000000-0005-0000-0000-0000DE000000}"/>
    <cellStyle name="Output" xfId="11" builtinId="21" customBuiltin="1"/>
    <cellStyle name="Percent 2" xfId="50" xr:uid="{00000000-0005-0000-0000-0000E0000000}"/>
    <cellStyle name="Percent 2 2" xfId="66" xr:uid="{00000000-0005-0000-0000-0000E1000000}"/>
    <cellStyle name="Percent 3" xfId="52" xr:uid="{00000000-0005-0000-0000-0000E2000000}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18"/>
  <sheetViews>
    <sheetView tabSelected="1" topLeftCell="A10" workbookViewId="0">
      <selection sqref="A1:I35"/>
    </sheetView>
  </sheetViews>
  <sheetFormatPr defaultColWidth="8.77734375" defaultRowHeight="14.4" x14ac:dyDescent="0.3"/>
  <cols>
    <col min="1" max="2" width="8.77734375" style="2"/>
    <col min="3" max="4" width="9" style="2" customWidth="1"/>
    <col min="5" max="5" width="10.33203125" style="2" customWidth="1"/>
    <col min="6" max="6" width="10.44140625" style="2" customWidth="1"/>
    <col min="7" max="7" width="10" style="2" customWidth="1"/>
    <col min="8" max="8" width="10.109375" style="2" customWidth="1"/>
    <col min="9" max="9" width="9" style="2" customWidth="1"/>
    <col min="10" max="16384" width="8.77734375" style="2"/>
  </cols>
  <sheetData>
    <row r="1" spans="1:9" ht="63" customHeight="1" x14ac:dyDescent="0.4">
      <c r="B1" s="67" t="s">
        <v>53</v>
      </c>
      <c r="C1" s="67"/>
      <c r="D1" s="67"/>
      <c r="E1" s="67"/>
      <c r="F1" s="67"/>
      <c r="G1" s="67"/>
      <c r="H1" s="67"/>
      <c r="I1" s="67"/>
    </row>
    <row r="2" spans="1:9" x14ac:dyDescent="0.3">
      <c r="B2" s="66"/>
      <c r="C2" s="24" t="s">
        <v>8</v>
      </c>
      <c r="D2" s="25" t="s">
        <v>9</v>
      </c>
      <c r="E2" s="25" t="s">
        <v>10</v>
      </c>
      <c r="F2" s="25" t="s">
        <v>11</v>
      </c>
      <c r="G2" s="25" t="s">
        <v>12</v>
      </c>
      <c r="H2" s="25" t="s">
        <v>13</v>
      </c>
      <c r="I2" s="25" t="s">
        <v>14</v>
      </c>
    </row>
    <row r="3" spans="1:9" ht="36" x14ac:dyDescent="0.3">
      <c r="B3" s="61"/>
      <c r="C3" s="60" t="s">
        <v>31</v>
      </c>
      <c r="D3" s="56" t="s">
        <v>52</v>
      </c>
      <c r="E3" s="57" t="s">
        <v>33</v>
      </c>
      <c r="F3" s="57" t="s">
        <v>34</v>
      </c>
      <c r="G3" s="57" t="s">
        <v>35</v>
      </c>
      <c r="H3" s="57" t="s">
        <v>36</v>
      </c>
      <c r="I3" s="57" t="s">
        <v>37</v>
      </c>
    </row>
    <row r="4" spans="1:9" ht="51" x14ac:dyDescent="0.3">
      <c r="A4" s="63" t="s">
        <v>2</v>
      </c>
      <c r="B4" s="62" t="s">
        <v>0</v>
      </c>
      <c r="C4" s="56" t="s">
        <v>38</v>
      </c>
      <c r="D4" s="58" t="s">
        <v>39</v>
      </c>
      <c r="E4" s="58" t="s">
        <v>40</v>
      </c>
      <c r="F4" s="58" t="s">
        <v>41</v>
      </c>
      <c r="G4" s="58" t="s">
        <v>42</v>
      </c>
      <c r="H4" s="58" t="s">
        <v>43</v>
      </c>
      <c r="I4" s="58" t="s">
        <v>44</v>
      </c>
    </row>
    <row r="5" spans="1:9" x14ac:dyDescent="0.3">
      <c r="A5" s="64" t="s">
        <v>46</v>
      </c>
      <c r="B5" s="4" t="s">
        <v>1</v>
      </c>
      <c r="C5" s="18">
        <v>43.288268542110728</v>
      </c>
      <c r="D5" s="18">
        <v>64.729171505456634</v>
      </c>
      <c r="E5" s="18">
        <v>67.965630080729468</v>
      </c>
      <c r="F5" s="18">
        <v>71.363911584765944</v>
      </c>
      <c r="G5" s="18">
        <v>74.93210716400425</v>
      </c>
      <c r="H5" s="18">
        <v>78.678712522204464</v>
      </c>
      <c r="I5" s="18">
        <v>82.61264814831469</v>
      </c>
    </row>
    <row r="6" spans="1:9" x14ac:dyDescent="0.3">
      <c r="A6" s="51">
        <v>450</v>
      </c>
      <c r="B6" s="4" t="s">
        <v>3</v>
      </c>
      <c r="C6" s="18">
        <v>44.778631465313282</v>
      </c>
      <c r="D6" s="18">
        <v>66.509223721856699</v>
      </c>
      <c r="E6" s="18">
        <v>69.834684907949537</v>
      </c>
      <c r="F6" s="18">
        <v>73.326419153347018</v>
      </c>
      <c r="G6" s="18">
        <v>76.992740111014371</v>
      </c>
      <c r="H6" s="18">
        <v>80.842377116565089</v>
      </c>
      <c r="I6" s="18">
        <v>84.884495972393353</v>
      </c>
    </row>
    <row r="7" spans="1:9" x14ac:dyDescent="0.3">
      <c r="A7" s="51">
        <v>900</v>
      </c>
      <c r="B7" s="4" t="s">
        <v>4</v>
      </c>
      <c r="C7" s="18">
        <v>46.325447529546246</v>
      </c>
      <c r="D7" s="18">
        <v>68.338227374207761</v>
      </c>
      <c r="E7" s="18">
        <v>71.755138742918149</v>
      </c>
      <c r="F7" s="18">
        <v>75.342895680064061</v>
      </c>
      <c r="G7" s="18">
        <v>79.110040464067268</v>
      </c>
      <c r="H7" s="18">
        <v>83.065542487270633</v>
      </c>
      <c r="I7" s="18">
        <v>87.218819611634174</v>
      </c>
    </row>
    <row r="8" spans="1:9" x14ac:dyDescent="0.3">
      <c r="A8" s="51">
        <v>1350</v>
      </c>
      <c r="B8" s="4" t="s">
        <v>5</v>
      </c>
      <c r="C8" s="18">
        <v>48.877129504120319</v>
      </c>
      <c r="D8" s="18">
        <v>70.217528626998487</v>
      </c>
      <c r="E8" s="18">
        <v>73.728405058348415</v>
      </c>
      <c r="F8" s="18">
        <v>77.414825311265844</v>
      </c>
      <c r="G8" s="18">
        <v>81.28556657682914</v>
      </c>
      <c r="H8" s="18">
        <v>85.349844905670608</v>
      </c>
      <c r="I8" s="37"/>
    </row>
    <row r="9" spans="1:9" x14ac:dyDescent="0.3">
      <c r="A9" s="51">
        <v>1800</v>
      </c>
      <c r="B9" s="4" t="s">
        <v>6</v>
      </c>
      <c r="C9" s="18">
        <v>50.649758132474879</v>
      </c>
      <c r="D9" s="18">
        <v>72.148510664240945</v>
      </c>
      <c r="E9" s="18">
        <v>75.755936197452996</v>
      </c>
      <c r="F9" s="18">
        <v>79.543733007325656</v>
      </c>
      <c r="G9" s="18">
        <v>83.520919657691948</v>
      </c>
      <c r="H9" s="65">
        <v>87.696965640576551</v>
      </c>
      <c r="I9" s="37"/>
    </row>
    <row r="10" spans="1:9" x14ac:dyDescent="0.3">
      <c r="A10" s="51">
        <v>2250</v>
      </c>
      <c r="B10" s="4" t="s">
        <v>7</v>
      </c>
      <c r="C10" s="18">
        <v>52.37722424800512</v>
      </c>
      <c r="D10" s="18">
        <v>74.132594707507579</v>
      </c>
      <c r="E10" s="18">
        <v>77.839224442882966</v>
      </c>
      <c r="F10" s="18">
        <v>81.731185665027112</v>
      </c>
      <c r="G10" s="65">
        <v>85.817744948278474</v>
      </c>
      <c r="H10" s="65">
        <v>90.108632195692408</v>
      </c>
      <c r="I10" s="32"/>
    </row>
    <row r="11" spans="1:9" x14ac:dyDescent="0.3">
      <c r="A11" s="52">
        <v>2700</v>
      </c>
      <c r="B11" s="30" t="s">
        <v>23</v>
      </c>
      <c r="C11" s="18">
        <v>54.217596645596167</v>
      </c>
      <c r="D11" s="32"/>
      <c r="E11"/>
      <c r="F11" s="32"/>
      <c r="G11"/>
      <c r="H11" s="32"/>
      <c r="I11" s="37"/>
    </row>
    <row r="12" spans="1:9" x14ac:dyDescent="0.3">
      <c r="A12" s="52">
        <v>3150</v>
      </c>
      <c r="B12" s="30" t="s">
        <v>24</v>
      </c>
      <c r="C12" s="18">
        <v>57.367681915092483</v>
      </c>
      <c r="D12" s="32"/>
      <c r="E12" s="32"/>
      <c r="F12" s="32"/>
      <c r="G12" s="32"/>
      <c r="H12" s="32"/>
      <c r="I12" s="37"/>
    </row>
    <row r="13" spans="1:9" x14ac:dyDescent="0.3">
      <c r="A13" s="52">
        <v>3600</v>
      </c>
      <c r="B13" s="30" t="s">
        <v>25</v>
      </c>
      <c r="C13" s="18">
        <v>59.445157505011188</v>
      </c>
      <c r="D13" s="32"/>
      <c r="E13" s="32"/>
      <c r="F13" s="32"/>
      <c r="G13" s="32"/>
      <c r="H13" s="32"/>
      <c r="I13" s="37"/>
    </row>
    <row r="14" spans="1:9" x14ac:dyDescent="0.3">
      <c r="A14" s="52">
        <v>4050</v>
      </c>
      <c r="B14" s="30" t="s">
        <v>26</v>
      </c>
      <c r="C14" s="18">
        <v>61.533923723135992</v>
      </c>
      <c r="D14" s="32"/>
      <c r="E14" s="32"/>
      <c r="F14" s="32"/>
      <c r="G14" s="32"/>
      <c r="H14" s="32"/>
      <c r="I14" s="37"/>
    </row>
    <row r="15" spans="1:9" x14ac:dyDescent="0.3">
      <c r="A15" s="53">
        <v>12000</v>
      </c>
      <c r="B15" s="30" t="s">
        <v>27</v>
      </c>
      <c r="C15" s="18">
        <v>63.227517954047997</v>
      </c>
      <c r="D15" s="32"/>
      <c r="E15" s="32"/>
      <c r="F15" s="32"/>
      <c r="G15" s="32"/>
      <c r="H15" s="32"/>
      <c r="I15" s="37"/>
    </row>
    <row r="16" spans="1:9" x14ac:dyDescent="0.3">
      <c r="A16" s="19" t="s">
        <v>51</v>
      </c>
      <c r="B16" s="13"/>
      <c r="C16" s="50"/>
      <c r="D16" s="50"/>
      <c r="E16" s="50"/>
      <c r="F16" s="50"/>
      <c r="G16" s="50"/>
      <c r="H16" s="50"/>
      <c r="I16" s="50"/>
    </row>
    <row r="17" spans="1:15" x14ac:dyDescent="0.3">
      <c r="O17"/>
    </row>
    <row r="20" spans="1:15" ht="63" customHeight="1" x14ac:dyDescent="0.4">
      <c r="B20" s="67" t="s">
        <v>54</v>
      </c>
      <c r="C20" s="67"/>
      <c r="D20" s="67"/>
      <c r="E20" s="67"/>
      <c r="F20" s="67"/>
      <c r="G20" s="67"/>
      <c r="H20" s="67"/>
      <c r="I20" s="67"/>
    </row>
    <row r="21" spans="1:15" x14ac:dyDescent="0.3">
      <c r="B21" s="59"/>
      <c r="C21" s="24" t="s">
        <v>8</v>
      </c>
      <c r="D21" s="25" t="s">
        <v>9</v>
      </c>
      <c r="E21" s="25" t="s">
        <v>10</v>
      </c>
      <c r="F21" s="25" t="s">
        <v>11</v>
      </c>
      <c r="G21" s="25" t="s">
        <v>12</v>
      </c>
      <c r="H21" s="25" t="s">
        <v>13</v>
      </c>
      <c r="I21" s="25" t="s">
        <v>14</v>
      </c>
    </row>
    <row r="22" spans="1:15" ht="36" x14ac:dyDescent="0.3">
      <c r="B22" s="61"/>
      <c r="C22" s="60" t="s">
        <v>31</v>
      </c>
      <c r="D22" s="56" t="s">
        <v>52</v>
      </c>
      <c r="E22" s="57" t="s">
        <v>33</v>
      </c>
      <c r="F22" s="57" t="s">
        <v>34</v>
      </c>
      <c r="G22" s="57" t="s">
        <v>35</v>
      </c>
      <c r="H22" s="57" t="s">
        <v>36</v>
      </c>
      <c r="I22" s="57" t="s">
        <v>37</v>
      </c>
    </row>
    <row r="23" spans="1:15" ht="51" x14ac:dyDescent="0.3">
      <c r="A23" s="63" t="s">
        <v>2</v>
      </c>
      <c r="B23" s="62" t="s">
        <v>0</v>
      </c>
      <c r="C23" s="56" t="s">
        <v>38</v>
      </c>
      <c r="D23" s="58" t="s">
        <v>39</v>
      </c>
      <c r="E23" s="58" t="s">
        <v>40</v>
      </c>
      <c r="F23" s="58" t="s">
        <v>41</v>
      </c>
      <c r="G23" s="58" t="s">
        <v>42</v>
      </c>
      <c r="H23" s="58" t="s">
        <v>43</v>
      </c>
      <c r="I23" s="58" t="s">
        <v>44</v>
      </c>
    </row>
    <row r="24" spans="1:15" x14ac:dyDescent="0.3">
      <c r="A24" s="64" t="s">
        <v>46</v>
      </c>
      <c r="B24" s="30" t="s">
        <v>1</v>
      </c>
      <c r="C24" s="32">
        <v>33.469232589840672</v>
      </c>
      <c r="D24" s="5">
        <v>48.549701286144</v>
      </c>
      <c r="E24" s="5">
        <v>50.977186350451205</v>
      </c>
      <c r="F24" s="5">
        <v>53.526045667973769</v>
      </c>
      <c r="G24" s="5">
        <v>56.20234795137246</v>
      </c>
      <c r="H24" s="5">
        <v>59.012465348941085</v>
      </c>
      <c r="I24" s="5">
        <v>61.963088616388141</v>
      </c>
    </row>
    <row r="25" spans="1:15" x14ac:dyDescent="0.3">
      <c r="A25" s="34">
        <v>450</v>
      </c>
      <c r="B25" s="30" t="s">
        <v>3</v>
      </c>
      <c r="C25" s="32">
        <v>34.640945758497139</v>
      </c>
      <c r="D25" s="5">
        <v>49.884818071512967</v>
      </c>
      <c r="E25" s="5">
        <v>52.379058975088618</v>
      </c>
      <c r="F25" s="5">
        <v>54.998011923843052</v>
      </c>
      <c r="G25" s="5">
        <v>57.747912520035207</v>
      </c>
      <c r="H25" s="5">
        <v>60.635308146036969</v>
      </c>
      <c r="I25" s="5">
        <v>63.667073553338824</v>
      </c>
    </row>
    <row r="26" spans="1:15" x14ac:dyDescent="0.3">
      <c r="A26" s="34">
        <v>900</v>
      </c>
      <c r="B26" s="30" t="s">
        <v>4</v>
      </c>
      <c r="C26" s="32">
        <v>35.847462288598841</v>
      </c>
      <c r="D26" s="5">
        <v>51.256650568479579</v>
      </c>
      <c r="E26" s="5">
        <v>53.819483096903561</v>
      </c>
      <c r="F26" s="5">
        <v>56.51045725174874</v>
      </c>
      <c r="G26" s="5">
        <v>59.335980114336181</v>
      </c>
      <c r="H26" s="5">
        <v>62.302779120052989</v>
      </c>
      <c r="I26" s="5">
        <v>65.417918076055642</v>
      </c>
    </row>
    <row r="27" spans="1:15" x14ac:dyDescent="0.3">
      <c r="A27" s="34">
        <v>1350</v>
      </c>
      <c r="B27" s="30" t="s">
        <v>5</v>
      </c>
      <c r="C27" s="32">
        <v>37.773248288568894</v>
      </c>
      <c r="D27" s="5">
        <v>52.666208459112774</v>
      </c>
      <c r="E27" s="5">
        <v>55.299518882068412</v>
      </c>
      <c r="F27" s="5">
        <v>58.064494826171838</v>
      </c>
      <c r="G27" s="5">
        <v>60.96771956748043</v>
      </c>
      <c r="H27" s="5">
        <v>64.016105545854458</v>
      </c>
      <c r="I27" s="55"/>
    </row>
    <row r="28" spans="1:15" x14ac:dyDescent="0.3">
      <c r="A28" s="34">
        <v>1800</v>
      </c>
      <c r="B28" s="30" t="s">
        <v>6</v>
      </c>
      <c r="C28" s="32">
        <v>39.130579384933291</v>
      </c>
      <c r="D28" s="5">
        <v>54.114529191738377</v>
      </c>
      <c r="E28" s="5">
        <v>56.820255651325297</v>
      </c>
      <c r="F28" s="5">
        <v>59.661268433891564</v>
      </c>
      <c r="G28" s="5">
        <v>62.644331855586145</v>
      </c>
      <c r="H28" s="65">
        <v>65.77654844836546</v>
      </c>
      <c r="I28" s="5"/>
    </row>
    <row r="29" spans="1:15" x14ac:dyDescent="0.3">
      <c r="A29" s="34">
        <v>2250</v>
      </c>
      <c r="B29" s="30" t="s">
        <v>7</v>
      </c>
      <c r="C29" s="32">
        <v>40.511112722261217</v>
      </c>
      <c r="D29" s="5">
        <v>55.602678744511188</v>
      </c>
      <c r="E29" s="5">
        <v>58.382812681736752</v>
      </c>
      <c r="F29" s="5">
        <v>61.301953315823589</v>
      </c>
      <c r="G29" s="65">
        <v>64.367050981614767</v>
      </c>
      <c r="H29" s="65">
        <v>67.585403530695515</v>
      </c>
      <c r="I29" s="5"/>
    </row>
    <row r="30" spans="1:15" x14ac:dyDescent="0.3">
      <c r="A30" s="34">
        <v>2700</v>
      </c>
      <c r="B30" s="30" t="s">
        <v>23</v>
      </c>
      <c r="C30" s="32">
        <v>41.880044939107393</v>
      </c>
      <c r="D30" s="32"/>
      <c r="E30" s="55"/>
      <c r="F30" s="55"/>
      <c r="G30" s="32"/>
      <c r="H30" s="32"/>
      <c r="I30" s="37"/>
    </row>
    <row r="31" spans="1:15" x14ac:dyDescent="0.3">
      <c r="A31" s="34">
        <v>3150</v>
      </c>
      <c r="B31" s="30" t="s">
        <v>24</v>
      </c>
      <c r="C31" s="32">
        <v>44.29307799931081</v>
      </c>
      <c r="D31" s="32"/>
      <c r="E31" s="32"/>
      <c r="F31" s="32"/>
      <c r="G31" s="32"/>
      <c r="H31" s="32"/>
      <c r="I31" s="37"/>
    </row>
    <row r="32" spans="1:15" x14ac:dyDescent="0.3">
      <c r="A32" s="34">
        <v>3600</v>
      </c>
      <c r="B32" s="30" t="s">
        <v>25</v>
      </c>
      <c r="C32" s="32">
        <v>45.905633746273672</v>
      </c>
      <c r="D32" s="32"/>
      <c r="E32" s="32"/>
      <c r="F32" s="32"/>
      <c r="G32" s="32"/>
      <c r="H32" s="32"/>
      <c r="I32" s="37"/>
    </row>
    <row r="33" spans="1:19" x14ac:dyDescent="0.3">
      <c r="A33" s="34">
        <v>4050</v>
      </c>
      <c r="B33" s="30" t="s">
        <v>26</v>
      </c>
      <c r="C33" s="32">
        <v>47.622599577572259</v>
      </c>
      <c r="D33" s="32"/>
      <c r="E33" s="32"/>
      <c r="F33" s="32"/>
      <c r="G33" s="32"/>
      <c r="H33" s="32"/>
      <c r="I33" s="37"/>
    </row>
    <row r="34" spans="1:19" x14ac:dyDescent="0.3">
      <c r="A34" s="38">
        <v>12000</v>
      </c>
      <c r="B34" s="30" t="s">
        <v>27</v>
      </c>
      <c r="C34" s="32">
        <v>48.921925071527944</v>
      </c>
      <c r="D34" s="32"/>
      <c r="E34" s="32"/>
      <c r="F34" s="32"/>
      <c r="G34" s="32"/>
      <c r="H34" s="32"/>
      <c r="I34" s="37"/>
    </row>
    <row r="35" spans="1:19" x14ac:dyDescent="0.3">
      <c r="A35" s="19" t="s">
        <v>51</v>
      </c>
      <c r="B35" s="13"/>
      <c r="C35" s="50"/>
      <c r="D35" s="50"/>
      <c r="E35" s="50"/>
      <c r="F35" s="50"/>
      <c r="G35" s="50"/>
      <c r="H35" s="50"/>
      <c r="I35" s="50"/>
    </row>
    <row r="38" spans="1:19" hidden="1" x14ac:dyDescent="0.3"/>
    <row r="39" spans="1:19" hidden="1" x14ac:dyDescent="0.3"/>
    <row r="40" spans="1:19" hidden="1" x14ac:dyDescent="0.3"/>
    <row r="41" spans="1:19" hidden="1" x14ac:dyDescent="0.3"/>
    <row r="42" spans="1:19" hidden="1" x14ac:dyDescent="0.3"/>
    <row r="43" spans="1:19" hidden="1" x14ac:dyDescent="0.3"/>
    <row r="44" spans="1:19" ht="63" hidden="1" customHeight="1" x14ac:dyDescent="0.4">
      <c r="B44" s="67" t="s">
        <v>49</v>
      </c>
      <c r="C44" s="67"/>
      <c r="D44" s="67"/>
      <c r="E44" s="67"/>
      <c r="F44" s="67"/>
      <c r="G44" s="67"/>
      <c r="H44" s="67"/>
      <c r="I44" s="67"/>
    </row>
    <row r="45" spans="1:19" hidden="1" x14ac:dyDescent="0.3">
      <c r="B45" s="59"/>
      <c r="C45" s="24" t="s">
        <v>8</v>
      </c>
      <c r="D45" s="25" t="s">
        <v>9</v>
      </c>
      <c r="E45" s="25" t="s">
        <v>10</v>
      </c>
      <c r="F45" s="25" t="s">
        <v>11</v>
      </c>
      <c r="G45" s="25" t="s">
        <v>12</v>
      </c>
      <c r="H45" s="25" t="s">
        <v>13</v>
      </c>
      <c r="I45" s="25" t="s">
        <v>14</v>
      </c>
    </row>
    <row r="46" spans="1:19" ht="36" hidden="1" x14ac:dyDescent="0.3">
      <c r="B46" s="61"/>
      <c r="C46" s="60" t="s">
        <v>31</v>
      </c>
      <c r="D46" s="56" t="s">
        <v>32</v>
      </c>
      <c r="E46" s="57" t="s">
        <v>33</v>
      </c>
      <c r="F46" s="57" t="s">
        <v>34</v>
      </c>
      <c r="G46" s="57" t="s">
        <v>35</v>
      </c>
      <c r="H46" s="57" t="s">
        <v>36</v>
      </c>
      <c r="I46" s="57" t="s">
        <v>37</v>
      </c>
    </row>
    <row r="47" spans="1:19" ht="51" hidden="1" x14ac:dyDescent="0.3">
      <c r="A47" s="63" t="s">
        <v>2</v>
      </c>
      <c r="B47" s="62" t="s">
        <v>0</v>
      </c>
      <c r="C47" s="56" t="s">
        <v>38</v>
      </c>
      <c r="D47" s="58" t="s">
        <v>39</v>
      </c>
      <c r="E47" s="58" t="s">
        <v>40</v>
      </c>
      <c r="F47" s="58" t="s">
        <v>41</v>
      </c>
      <c r="G47" s="58" t="s">
        <v>42</v>
      </c>
      <c r="H47" s="58" t="s">
        <v>43</v>
      </c>
      <c r="I47" s="58" t="s">
        <v>44</v>
      </c>
      <c r="K47"/>
      <c r="L47"/>
      <c r="M47"/>
      <c r="N47"/>
      <c r="O47"/>
      <c r="P47"/>
      <c r="Q47"/>
      <c r="R47"/>
      <c r="S47"/>
    </row>
    <row r="48" spans="1:19" hidden="1" x14ac:dyDescent="0.3">
      <c r="A48" s="64" t="s">
        <v>46</v>
      </c>
      <c r="B48" s="4" t="s">
        <v>1</v>
      </c>
      <c r="C48" s="18">
        <f>C95*1.0124</f>
        <v>43.288268542110728</v>
      </c>
      <c r="D48" s="18">
        <f>D95*1.0124</f>
        <v>64.729171505456634</v>
      </c>
      <c r="E48" s="18">
        <f>D48*1.05</f>
        <v>67.965630080729468</v>
      </c>
      <c r="F48" s="18">
        <f t="shared" ref="F48:I48" si="0">E48*1.05</f>
        <v>71.363911584765944</v>
      </c>
      <c r="G48" s="18">
        <f t="shared" si="0"/>
        <v>74.93210716400425</v>
      </c>
      <c r="H48" s="18">
        <f t="shared" si="0"/>
        <v>78.678712522204464</v>
      </c>
      <c r="I48" s="18">
        <f t="shared" si="0"/>
        <v>82.61264814831469</v>
      </c>
      <c r="K48"/>
      <c r="L48"/>
      <c r="M48"/>
      <c r="N48"/>
      <c r="O48"/>
      <c r="P48"/>
      <c r="Q48"/>
      <c r="R48"/>
      <c r="S48"/>
    </row>
    <row r="49" spans="1:19" hidden="1" x14ac:dyDescent="0.3">
      <c r="A49" s="51">
        <v>450</v>
      </c>
      <c r="B49" s="4" t="s">
        <v>3</v>
      </c>
      <c r="C49" s="18">
        <f t="shared" ref="C49:C58" si="1">C96*1.0124</f>
        <v>44.778631465313282</v>
      </c>
      <c r="D49" s="18">
        <f>D48*1.0275</f>
        <v>66.509223721856699</v>
      </c>
      <c r="E49" s="18">
        <f t="shared" ref="E49:I53" si="2">D49*1.05</f>
        <v>69.834684907949537</v>
      </c>
      <c r="F49" s="18">
        <f t="shared" si="2"/>
        <v>73.326419153347018</v>
      </c>
      <c r="G49" s="18">
        <f t="shared" si="2"/>
        <v>76.992740111014371</v>
      </c>
      <c r="H49" s="18">
        <f t="shared" si="2"/>
        <v>80.842377116565089</v>
      </c>
      <c r="I49" s="18">
        <f t="shared" si="2"/>
        <v>84.884495972393353</v>
      </c>
      <c r="K49"/>
      <c r="L49"/>
      <c r="M49"/>
      <c r="N49"/>
      <c r="O49"/>
      <c r="P49"/>
      <c r="Q49"/>
      <c r="R49"/>
      <c r="S49"/>
    </row>
    <row r="50" spans="1:19" hidden="1" x14ac:dyDescent="0.3">
      <c r="A50" s="51">
        <v>900</v>
      </c>
      <c r="B50" s="4" t="s">
        <v>4</v>
      </c>
      <c r="C50" s="18">
        <f t="shared" si="1"/>
        <v>46.325447529546246</v>
      </c>
      <c r="D50" s="18">
        <f t="shared" ref="D50:D53" si="3">D49*1.0275</f>
        <v>68.338227374207761</v>
      </c>
      <c r="E50" s="18">
        <f t="shared" si="2"/>
        <v>71.755138742918149</v>
      </c>
      <c r="F50" s="18">
        <f t="shared" si="2"/>
        <v>75.342895680064061</v>
      </c>
      <c r="G50" s="18">
        <f t="shared" si="2"/>
        <v>79.110040464067268</v>
      </c>
      <c r="H50" s="18">
        <f t="shared" si="2"/>
        <v>83.065542487270633</v>
      </c>
      <c r="I50" s="18">
        <f t="shared" si="2"/>
        <v>87.218819611634174</v>
      </c>
      <c r="K50"/>
      <c r="L50"/>
      <c r="M50"/>
      <c r="N50"/>
      <c r="O50"/>
      <c r="P50"/>
      <c r="Q50"/>
      <c r="R50"/>
      <c r="S50"/>
    </row>
    <row r="51" spans="1:19" hidden="1" x14ac:dyDescent="0.3">
      <c r="A51" s="51">
        <v>1350</v>
      </c>
      <c r="B51" s="4" t="s">
        <v>5</v>
      </c>
      <c r="C51" s="18">
        <f t="shared" si="1"/>
        <v>48.877129504120319</v>
      </c>
      <c r="D51" s="18">
        <f t="shared" si="3"/>
        <v>70.217528626998487</v>
      </c>
      <c r="E51" s="18">
        <f t="shared" si="2"/>
        <v>73.728405058348415</v>
      </c>
      <c r="F51" s="18">
        <f t="shared" si="2"/>
        <v>77.414825311265844</v>
      </c>
      <c r="G51" s="18">
        <f t="shared" si="2"/>
        <v>81.28556657682914</v>
      </c>
      <c r="H51" s="18">
        <f t="shared" si="2"/>
        <v>85.349844905670608</v>
      </c>
      <c r="I51" s="37"/>
      <c r="K51"/>
      <c r="L51"/>
      <c r="M51"/>
      <c r="N51"/>
      <c r="O51"/>
      <c r="P51"/>
      <c r="Q51"/>
      <c r="R51"/>
      <c r="S51"/>
    </row>
    <row r="52" spans="1:19" hidden="1" x14ac:dyDescent="0.3">
      <c r="A52" s="51">
        <v>1800</v>
      </c>
      <c r="B52" s="4" t="s">
        <v>6</v>
      </c>
      <c r="C52" s="18">
        <f t="shared" si="1"/>
        <v>50.649758132474879</v>
      </c>
      <c r="D52" s="18">
        <f t="shared" si="3"/>
        <v>72.148510664240945</v>
      </c>
      <c r="E52" s="18">
        <f t="shared" si="2"/>
        <v>75.755936197452996</v>
      </c>
      <c r="F52" s="18">
        <f t="shared" si="2"/>
        <v>79.543733007325656</v>
      </c>
      <c r="G52" s="18">
        <f t="shared" si="2"/>
        <v>83.520919657691948</v>
      </c>
      <c r="H52" s="65">
        <f t="shared" si="2"/>
        <v>87.696965640576551</v>
      </c>
      <c r="I52" s="37"/>
      <c r="K52"/>
      <c r="L52"/>
      <c r="M52"/>
      <c r="N52"/>
      <c r="O52"/>
      <c r="P52"/>
      <c r="Q52"/>
      <c r="R52"/>
      <c r="S52"/>
    </row>
    <row r="53" spans="1:19" hidden="1" x14ac:dyDescent="0.3">
      <c r="A53" s="51">
        <v>2250</v>
      </c>
      <c r="B53" s="4" t="s">
        <v>7</v>
      </c>
      <c r="C53" s="18">
        <f t="shared" si="1"/>
        <v>52.37722424800512</v>
      </c>
      <c r="D53" s="18">
        <f t="shared" si="3"/>
        <v>74.132594707507579</v>
      </c>
      <c r="E53" s="18">
        <f t="shared" si="2"/>
        <v>77.839224442882966</v>
      </c>
      <c r="F53" s="18">
        <f t="shared" si="2"/>
        <v>81.731185665027112</v>
      </c>
      <c r="G53" s="65">
        <f t="shared" si="2"/>
        <v>85.817744948278474</v>
      </c>
      <c r="H53" s="65">
        <f t="shared" si="2"/>
        <v>90.108632195692408</v>
      </c>
      <c r="I53" s="32"/>
      <c r="K53"/>
      <c r="L53"/>
      <c r="M53"/>
      <c r="N53"/>
      <c r="O53"/>
      <c r="P53"/>
      <c r="Q53"/>
      <c r="R53"/>
      <c r="S53"/>
    </row>
    <row r="54" spans="1:19" hidden="1" x14ac:dyDescent="0.3">
      <c r="A54" s="52">
        <v>2700</v>
      </c>
      <c r="B54" s="30" t="s">
        <v>23</v>
      </c>
      <c r="C54" s="18">
        <f t="shared" si="1"/>
        <v>54.217596645596167</v>
      </c>
      <c r="D54" s="32"/>
      <c r="E54"/>
      <c r="F54" s="32"/>
      <c r="G54"/>
      <c r="H54" s="32"/>
      <c r="I54" s="37"/>
      <c r="K54"/>
      <c r="L54"/>
      <c r="M54"/>
      <c r="N54"/>
      <c r="O54"/>
      <c r="P54"/>
      <c r="Q54"/>
      <c r="R54"/>
      <c r="S54"/>
    </row>
    <row r="55" spans="1:19" hidden="1" x14ac:dyDescent="0.3">
      <c r="A55" s="52">
        <v>3150</v>
      </c>
      <c r="B55" s="30" t="s">
        <v>24</v>
      </c>
      <c r="C55" s="18">
        <f t="shared" si="1"/>
        <v>57.367681915092483</v>
      </c>
      <c r="D55" s="32"/>
      <c r="E55" s="32"/>
      <c r="F55" s="32"/>
      <c r="G55" s="32"/>
      <c r="H55" s="32"/>
      <c r="I55" s="37"/>
      <c r="K55"/>
      <c r="L55"/>
      <c r="M55"/>
      <c r="N55"/>
      <c r="O55"/>
      <c r="P55"/>
      <c r="Q55"/>
      <c r="R55"/>
      <c r="S55"/>
    </row>
    <row r="56" spans="1:19" hidden="1" x14ac:dyDescent="0.3">
      <c r="A56" s="52">
        <v>3600</v>
      </c>
      <c r="B56" s="30" t="s">
        <v>25</v>
      </c>
      <c r="C56" s="18">
        <f t="shared" si="1"/>
        <v>59.445157505011188</v>
      </c>
      <c r="D56" s="32"/>
      <c r="E56" s="32"/>
      <c r="F56" s="32"/>
      <c r="G56" s="32"/>
      <c r="H56" s="32"/>
      <c r="I56" s="37"/>
      <c r="K56"/>
      <c r="L56"/>
      <c r="M56"/>
      <c r="N56"/>
      <c r="O56"/>
      <c r="P56"/>
      <c r="Q56"/>
      <c r="R56"/>
      <c r="S56"/>
    </row>
    <row r="57" spans="1:19" hidden="1" x14ac:dyDescent="0.3">
      <c r="A57" s="52">
        <v>4050</v>
      </c>
      <c r="B57" s="30" t="s">
        <v>26</v>
      </c>
      <c r="C57" s="18">
        <f t="shared" si="1"/>
        <v>61.533923723135992</v>
      </c>
      <c r="D57" s="32"/>
      <c r="E57" s="32"/>
      <c r="F57" s="32"/>
      <c r="G57" s="32"/>
      <c r="H57" s="32"/>
      <c r="I57" s="37"/>
      <c r="K57"/>
      <c r="L57"/>
      <c r="M57"/>
      <c r="N57"/>
      <c r="O57"/>
      <c r="P57"/>
      <c r="Q57"/>
      <c r="R57"/>
      <c r="S57"/>
    </row>
    <row r="58" spans="1:19" hidden="1" x14ac:dyDescent="0.3">
      <c r="A58" s="53">
        <v>12000</v>
      </c>
      <c r="B58" s="30" t="s">
        <v>27</v>
      </c>
      <c r="C58" s="18">
        <f t="shared" si="1"/>
        <v>63.227517954047997</v>
      </c>
      <c r="D58" s="32"/>
      <c r="E58" s="32"/>
      <c r="F58" s="32"/>
      <c r="G58" s="32"/>
      <c r="H58" s="32"/>
      <c r="I58" s="37"/>
      <c r="K58"/>
      <c r="L58"/>
      <c r="M58"/>
      <c r="N58"/>
      <c r="O58"/>
      <c r="P58"/>
      <c r="Q58"/>
      <c r="R58"/>
      <c r="S58"/>
    </row>
    <row r="59" spans="1:19" hidden="1" x14ac:dyDescent="0.3">
      <c r="A59" s="19" t="s">
        <v>51</v>
      </c>
      <c r="B59" s="13"/>
      <c r="C59" s="50"/>
      <c r="D59" s="50"/>
      <c r="E59" s="50"/>
      <c r="F59" s="50"/>
      <c r="G59" s="50"/>
      <c r="H59" s="50"/>
      <c r="I59" s="50"/>
      <c r="K59"/>
      <c r="L59"/>
      <c r="M59"/>
      <c r="N59"/>
      <c r="O59"/>
      <c r="P59"/>
      <c r="Q59"/>
      <c r="R59"/>
      <c r="S59"/>
    </row>
    <row r="60" spans="1:19" hidden="1" x14ac:dyDescent="0.3">
      <c r="K60"/>
      <c r="L60"/>
      <c r="M60"/>
      <c r="N60"/>
      <c r="O60"/>
      <c r="P60"/>
      <c r="Q60"/>
      <c r="R60"/>
      <c r="S60"/>
    </row>
    <row r="61" spans="1:19" hidden="1" x14ac:dyDescent="0.3">
      <c r="K61"/>
      <c r="L61"/>
      <c r="M61"/>
      <c r="N61"/>
      <c r="O61"/>
      <c r="P61"/>
      <c r="Q61"/>
      <c r="R61"/>
      <c r="S61"/>
    </row>
    <row r="62" spans="1:19" hidden="1" x14ac:dyDescent="0.3">
      <c r="K62"/>
      <c r="L62"/>
      <c r="M62"/>
      <c r="N62"/>
      <c r="O62"/>
      <c r="P62"/>
      <c r="Q62"/>
      <c r="R62"/>
      <c r="S62"/>
    </row>
    <row r="63" spans="1:19" ht="63" hidden="1" customHeight="1" x14ac:dyDescent="0.4">
      <c r="B63" s="67" t="s">
        <v>50</v>
      </c>
      <c r="C63" s="67"/>
      <c r="D63" s="67"/>
      <c r="E63" s="67"/>
      <c r="F63" s="67"/>
      <c r="G63" s="67"/>
      <c r="H63" s="67"/>
      <c r="I63" s="67"/>
      <c r="K63"/>
      <c r="L63"/>
      <c r="M63"/>
      <c r="N63"/>
      <c r="O63"/>
      <c r="P63"/>
      <c r="Q63"/>
      <c r="R63"/>
      <c r="S63"/>
    </row>
    <row r="64" spans="1:19" hidden="1" x14ac:dyDescent="0.3">
      <c r="B64" s="59"/>
      <c r="C64" s="24" t="s">
        <v>8</v>
      </c>
      <c r="D64" s="25" t="s">
        <v>9</v>
      </c>
      <c r="E64" s="25" t="s">
        <v>10</v>
      </c>
      <c r="F64" s="25" t="s">
        <v>11</v>
      </c>
      <c r="G64" s="25" t="s">
        <v>12</v>
      </c>
      <c r="H64" s="25" t="s">
        <v>13</v>
      </c>
      <c r="I64" s="25" t="s">
        <v>14</v>
      </c>
      <c r="K64"/>
      <c r="L64"/>
      <c r="M64"/>
      <c r="N64"/>
      <c r="O64"/>
      <c r="P64"/>
      <c r="Q64"/>
      <c r="R64"/>
      <c r="S64"/>
    </row>
    <row r="65" spans="1:19" ht="36" hidden="1" x14ac:dyDescent="0.3">
      <c r="B65" s="61"/>
      <c r="C65" s="60" t="s">
        <v>31</v>
      </c>
      <c r="D65" s="56" t="s">
        <v>32</v>
      </c>
      <c r="E65" s="57" t="s">
        <v>33</v>
      </c>
      <c r="F65" s="57" t="s">
        <v>34</v>
      </c>
      <c r="G65" s="57" t="s">
        <v>35</v>
      </c>
      <c r="H65" s="57" t="s">
        <v>36</v>
      </c>
      <c r="I65" s="57" t="s">
        <v>37</v>
      </c>
      <c r="K65"/>
      <c r="L65"/>
      <c r="M65"/>
      <c r="N65"/>
      <c r="O65"/>
      <c r="P65"/>
      <c r="Q65"/>
      <c r="R65"/>
      <c r="S65"/>
    </row>
    <row r="66" spans="1:19" ht="51" hidden="1" x14ac:dyDescent="0.3">
      <c r="A66" s="63" t="s">
        <v>2</v>
      </c>
      <c r="B66" s="62" t="s">
        <v>0</v>
      </c>
      <c r="C66" s="56" t="s">
        <v>38</v>
      </c>
      <c r="D66" s="58" t="s">
        <v>39</v>
      </c>
      <c r="E66" s="58" t="s">
        <v>40</v>
      </c>
      <c r="F66" s="58" t="s">
        <v>41</v>
      </c>
      <c r="G66" s="58" t="s">
        <v>42</v>
      </c>
      <c r="H66" s="58" t="s">
        <v>43</v>
      </c>
      <c r="I66" s="58" t="s">
        <v>44</v>
      </c>
      <c r="K66"/>
      <c r="L66"/>
      <c r="M66"/>
      <c r="N66"/>
      <c r="O66"/>
      <c r="P66"/>
      <c r="Q66"/>
      <c r="R66"/>
      <c r="S66"/>
    </row>
    <row r="67" spans="1:19" hidden="1" x14ac:dyDescent="0.3">
      <c r="A67" s="64" t="s">
        <v>46</v>
      </c>
      <c r="B67" s="30" t="s">
        <v>1</v>
      </c>
      <c r="C67" s="32">
        <f>C114*1.0124</f>
        <v>33.469232589840672</v>
      </c>
      <c r="D67" s="5">
        <f>D114*1.0124</f>
        <v>48.549701286144</v>
      </c>
      <c r="E67" s="5">
        <f>D67*1.05</f>
        <v>50.977186350451205</v>
      </c>
      <c r="F67" s="5">
        <f>E67*1.05</f>
        <v>53.526045667973769</v>
      </c>
      <c r="G67" s="5">
        <f>F67*1.05</f>
        <v>56.20234795137246</v>
      </c>
      <c r="H67" s="5">
        <f>G67*1.05</f>
        <v>59.012465348941085</v>
      </c>
      <c r="I67" s="5">
        <f>H67*1.05</f>
        <v>61.963088616388141</v>
      </c>
      <c r="K67"/>
      <c r="L67"/>
      <c r="M67"/>
      <c r="N67"/>
      <c r="O67"/>
      <c r="P67"/>
      <c r="Q67"/>
      <c r="R67"/>
      <c r="S67"/>
    </row>
    <row r="68" spans="1:19" hidden="1" x14ac:dyDescent="0.3">
      <c r="A68" s="34">
        <v>450</v>
      </c>
      <c r="B68" s="30" t="s">
        <v>3</v>
      </c>
      <c r="C68" s="32">
        <f t="shared" ref="C68:C76" si="4">C115*1.0124</f>
        <v>34.640945758497139</v>
      </c>
      <c r="D68" s="5">
        <f>D67*1.0275</f>
        <v>49.884818071512967</v>
      </c>
      <c r="E68" s="5">
        <f t="shared" ref="E68:F72" si="5">D68*1.05</f>
        <v>52.379058975088618</v>
      </c>
      <c r="F68" s="5">
        <f t="shared" si="5"/>
        <v>54.998011923843052</v>
      </c>
      <c r="G68" s="5">
        <f t="shared" ref="G68:H68" si="6">F68*1.05</f>
        <v>57.747912520035207</v>
      </c>
      <c r="H68" s="5">
        <f t="shared" si="6"/>
        <v>60.635308146036969</v>
      </c>
      <c r="I68" s="5">
        <f t="shared" ref="I68" si="7">H68*1.05</f>
        <v>63.667073553338824</v>
      </c>
      <c r="K68"/>
      <c r="L68"/>
      <c r="M68"/>
      <c r="N68"/>
      <c r="O68"/>
      <c r="P68"/>
      <c r="Q68"/>
      <c r="R68"/>
      <c r="S68"/>
    </row>
    <row r="69" spans="1:19" hidden="1" x14ac:dyDescent="0.3">
      <c r="A69" s="34">
        <v>900</v>
      </c>
      <c r="B69" s="30" t="s">
        <v>4</v>
      </c>
      <c r="C69" s="32">
        <f t="shared" si="4"/>
        <v>35.847462288598841</v>
      </c>
      <c r="D69" s="5">
        <f t="shared" ref="D69:D72" si="8">D68*1.0275</f>
        <v>51.256650568479579</v>
      </c>
      <c r="E69" s="5">
        <f t="shared" si="5"/>
        <v>53.819483096903561</v>
      </c>
      <c r="F69" s="5">
        <f t="shared" si="5"/>
        <v>56.51045725174874</v>
      </c>
      <c r="G69" s="5">
        <f t="shared" ref="G69:H69" si="9">F69*1.05</f>
        <v>59.335980114336181</v>
      </c>
      <c r="H69" s="5">
        <f t="shared" si="9"/>
        <v>62.302779120052989</v>
      </c>
      <c r="I69" s="5">
        <f t="shared" ref="I69" si="10">H69*1.05</f>
        <v>65.417918076055642</v>
      </c>
      <c r="K69"/>
      <c r="L69"/>
      <c r="M69"/>
      <c r="N69"/>
      <c r="O69"/>
      <c r="P69"/>
      <c r="Q69"/>
      <c r="R69"/>
      <c r="S69"/>
    </row>
    <row r="70" spans="1:19" hidden="1" x14ac:dyDescent="0.3">
      <c r="A70" s="34">
        <v>1350</v>
      </c>
      <c r="B70" s="30" t="s">
        <v>5</v>
      </c>
      <c r="C70" s="32">
        <f t="shared" si="4"/>
        <v>37.773248288568894</v>
      </c>
      <c r="D70" s="5">
        <f t="shared" si="8"/>
        <v>52.666208459112774</v>
      </c>
      <c r="E70" s="5">
        <f t="shared" si="5"/>
        <v>55.299518882068412</v>
      </c>
      <c r="F70" s="5">
        <f t="shared" si="5"/>
        <v>58.064494826171838</v>
      </c>
      <c r="G70" s="5">
        <f t="shared" ref="G70:H70" si="11">F70*1.05</f>
        <v>60.96771956748043</v>
      </c>
      <c r="H70" s="5">
        <f t="shared" si="11"/>
        <v>64.016105545854458</v>
      </c>
      <c r="I70" s="55"/>
      <c r="K70"/>
      <c r="L70"/>
      <c r="M70"/>
      <c r="N70"/>
      <c r="O70"/>
      <c r="P70"/>
      <c r="Q70"/>
      <c r="R70"/>
      <c r="S70"/>
    </row>
    <row r="71" spans="1:19" hidden="1" x14ac:dyDescent="0.3">
      <c r="A71" s="34">
        <v>1800</v>
      </c>
      <c r="B71" s="30" t="s">
        <v>6</v>
      </c>
      <c r="C71" s="32">
        <f t="shared" si="4"/>
        <v>39.130579384933291</v>
      </c>
      <c r="D71" s="5">
        <f t="shared" si="8"/>
        <v>54.114529191738377</v>
      </c>
      <c r="E71" s="5">
        <f t="shared" si="5"/>
        <v>56.820255651325297</v>
      </c>
      <c r="F71" s="5">
        <f t="shared" si="5"/>
        <v>59.661268433891564</v>
      </c>
      <c r="G71" s="5">
        <f t="shared" ref="G71:H71" si="12">F71*1.05</f>
        <v>62.644331855586145</v>
      </c>
      <c r="H71" s="65">
        <f t="shared" si="12"/>
        <v>65.77654844836546</v>
      </c>
      <c r="I71" s="5"/>
      <c r="K71"/>
      <c r="L71"/>
      <c r="M71"/>
      <c r="N71"/>
      <c r="O71"/>
      <c r="P71"/>
      <c r="Q71"/>
      <c r="R71"/>
      <c r="S71"/>
    </row>
    <row r="72" spans="1:19" hidden="1" x14ac:dyDescent="0.3">
      <c r="A72" s="34">
        <v>2250</v>
      </c>
      <c r="B72" s="30" t="s">
        <v>7</v>
      </c>
      <c r="C72" s="32">
        <f t="shared" si="4"/>
        <v>40.511112722261217</v>
      </c>
      <c r="D72" s="5">
        <f t="shared" si="8"/>
        <v>55.602678744511188</v>
      </c>
      <c r="E72" s="5">
        <f t="shared" si="5"/>
        <v>58.382812681736752</v>
      </c>
      <c r="F72" s="5">
        <f t="shared" si="5"/>
        <v>61.301953315823589</v>
      </c>
      <c r="G72" s="65">
        <f t="shared" ref="G72:H72" si="13">F72*1.05</f>
        <v>64.367050981614767</v>
      </c>
      <c r="H72" s="65">
        <f t="shared" si="13"/>
        <v>67.585403530695515</v>
      </c>
      <c r="I72" s="5"/>
      <c r="K72"/>
      <c r="L72"/>
      <c r="M72"/>
      <c r="N72"/>
      <c r="O72"/>
      <c r="P72"/>
      <c r="Q72"/>
      <c r="R72"/>
      <c r="S72"/>
    </row>
    <row r="73" spans="1:19" hidden="1" x14ac:dyDescent="0.3">
      <c r="A73" s="34">
        <v>2700</v>
      </c>
      <c r="B73" s="30" t="s">
        <v>23</v>
      </c>
      <c r="C73" s="32">
        <f t="shared" si="4"/>
        <v>41.880044939107393</v>
      </c>
      <c r="D73" s="32"/>
      <c r="E73" s="55"/>
      <c r="F73" s="55"/>
      <c r="G73" s="32"/>
      <c r="H73" s="32"/>
      <c r="I73" s="37"/>
      <c r="K73"/>
      <c r="L73"/>
      <c r="M73"/>
      <c r="N73"/>
      <c r="O73"/>
      <c r="P73"/>
      <c r="Q73"/>
      <c r="R73"/>
      <c r="S73"/>
    </row>
    <row r="74" spans="1:19" hidden="1" x14ac:dyDescent="0.3">
      <c r="A74" s="34">
        <v>3150</v>
      </c>
      <c r="B74" s="30" t="s">
        <v>24</v>
      </c>
      <c r="C74" s="32">
        <f t="shared" si="4"/>
        <v>44.29307799931081</v>
      </c>
      <c r="D74" s="32"/>
      <c r="E74" s="32"/>
      <c r="F74" s="32"/>
      <c r="G74" s="32"/>
      <c r="H74" s="32"/>
      <c r="I74" s="37"/>
      <c r="K74"/>
      <c r="L74"/>
      <c r="M74"/>
      <c r="N74"/>
      <c r="O74"/>
      <c r="P74"/>
      <c r="Q74"/>
      <c r="R74"/>
      <c r="S74"/>
    </row>
    <row r="75" spans="1:19" hidden="1" x14ac:dyDescent="0.3">
      <c r="A75" s="34">
        <v>3600</v>
      </c>
      <c r="B75" s="30" t="s">
        <v>25</v>
      </c>
      <c r="C75" s="32">
        <f t="shared" si="4"/>
        <v>45.905633746273672</v>
      </c>
      <c r="D75" s="32"/>
      <c r="E75" s="32"/>
      <c r="F75" s="32"/>
      <c r="G75" s="32"/>
      <c r="H75" s="32"/>
      <c r="I75" s="37"/>
      <c r="K75"/>
      <c r="L75"/>
      <c r="M75"/>
      <c r="N75"/>
      <c r="O75"/>
      <c r="P75"/>
      <c r="Q75"/>
      <c r="R75"/>
      <c r="S75"/>
    </row>
    <row r="76" spans="1:19" hidden="1" x14ac:dyDescent="0.3">
      <c r="A76" s="34">
        <v>4050</v>
      </c>
      <c r="B76" s="30" t="s">
        <v>26</v>
      </c>
      <c r="C76" s="32">
        <f t="shared" si="4"/>
        <v>47.622599577572259</v>
      </c>
      <c r="D76" s="32"/>
      <c r="E76" s="32"/>
      <c r="F76" s="32"/>
      <c r="G76" s="32"/>
      <c r="H76" s="32"/>
      <c r="I76" s="37"/>
      <c r="K76"/>
      <c r="L76"/>
      <c r="M76"/>
      <c r="N76"/>
      <c r="O76"/>
      <c r="P76"/>
      <c r="Q76"/>
      <c r="R76"/>
      <c r="S76"/>
    </row>
    <row r="77" spans="1:19" hidden="1" x14ac:dyDescent="0.3">
      <c r="A77" s="38">
        <v>12000</v>
      </c>
      <c r="B77" s="30" t="s">
        <v>27</v>
      </c>
      <c r="C77" s="32">
        <f>C124*1.0124</f>
        <v>48.921925071527944</v>
      </c>
      <c r="D77" s="32"/>
      <c r="E77" s="32"/>
      <c r="F77" s="32"/>
      <c r="G77" s="32"/>
      <c r="H77" s="32"/>
      <c r="I77" s="37"/>
      <c r="K77"/>
      <c r="L77"/>
      <c r="M77"/>
      <c r="N77"/>
      <c r="O77"/>
      <c r="P77"/>
      <c r="Q77"/>
      <c r="R77"/>
      <c r="S77"/>
    </row>
    <row r="78" spans="1:19" hidden="1" x14ac:dyDescent="0.3">
      <c r="A78" s="19" t="s">
        <v>51</v>
      </c>
      <c r="B78" s="13"/>
      <c r="C78" s="50"/>
      <c r="D78" s="50"/>
      <c r="E78" s="50"/>
      <c r="F78" s="50"/>
      <c r="G78" s="50"/>
      <c r="H78" s="50"/>
      <c r="I78" s="50"/>
      <c r="K78"/>
      <c r="L78"/>
      <c r="M78"/>
      <c r="N78"/>
      <c r="O78"/>
      <c r="P78"/>
      <c r="Q78"/>
      <c r="R78"/>
      <c r="S78"/>
    </row>
    <row r="79" spans="1:19" hidden="1" x14ac:dyDescent="0.3">
      <c r="K79"/>
      <c r="L79"/>
      <c r="M79"/>
      <c r="N79"/>
      <c r="O79"/>
      <c r="P79"/>
      <c r="Q79"/>
      <c r="R79"/>
      <c r="S79"/>
    </row>
    <row r="80" spans="1:19" hidden="1" x14ac:dyDescent="0.3">
      <c r="K80"/>
      <c r="L80"/>
      <c r="M80"/>
      <c r="N80"/>
      <c r="O80"/>
      <c r="P80"/>
      <c r="Q80"/>
      <c r="R80"/>
      <c r="S80"/>
    </row>
    <row r="81" spans="1:19" hidden="1" x14ac:dyDescent="0.3">
      <c r="K81"/>
      <c r="L81"/>
      <c r="M81"/>
      <c r="N81"/>
      <c r="O81"/>
      <c r="P81"/>
      <c r="Q81"/>
      <c r="R81"/>
      <c r="S81"/>
    </row>
    <row r="82" spans="1:19" hidden="1" x14ac:dyDescent="0.3">
      <c r="K82"/>
      <c r="L82"/>
      <c r="M82"/>
      <c r="N82"/>
      <c r="O82"/>
      <c r="P82"/>
      <c r="Q82"/>
      <c r="R82"/>
      <c r="S82"/>
    </row>
    <row r="83" spans="1:19" hidden="1" x14ac:dyDescent="0.3">
      <c r="K83"/>
      <c r="L83"/>
      <c r="M83"/>
      <c r="N83"/>
      <c r="O83"/>
      <c r="P83"/>
      <c r="Q83"/>
      <c r="R83"/>
      <c r="S83"/>
    </row>
    <row r="84" spans="1:19" hidden="1" x14ac:dyDescent="0.3">
      <c r="K84"/>
      <c r="L84"/>
      <c r="M84"/>
      <c r="N84"/>
      <c r="O84"/>
      <c r="P84"/>
      <c r="Q84"/>
      <c r="R84"/>
      <c r="S84"/>
    </row>
    <row r="85" spans="1:19" hidden="1" x14ac:dyDescent="0.3">
      <c r="K85"/>
      <c r="L85"/>
      <c r="M85"/>
      <c r="N85"/>
      <c r="O85"/>
      <c r="P85"/>
      <c r="Q85"/>
      <c r="R85"/>
      <c r="S85"/>
    </row>
    <row r="86" spans="1:19" hidden="1" x14ac:dyDescent="0.3">
      <c r="K86"/>
      <c r="L86"/>
      <c r="M86"/>
      <c r="N86"/>
      <c r="O86"/>
      <c r="P86"/>
      <c r="Q86"/>
      <c r="R86"/>
      <c r="S86"/>
    </row>
    <row r="87" spans="1:19" hidden="1" x14ac:dyDescent="0.3"/>
    <row r="88" spans="1:19" hidden="1" x14ac:dyDescent="0.3"/>
    <row r="89" spans="1:19" hidden="1" x14ac:dyDescent="0.3"/>
    <row r="90" spans="1:19" hidden="1" x14ac:dyDescent="0.3"/>
    <row r="91" spans="1:19" ht="58.05" hidden="1" customHeight="1" x14ac:dyDescent="0.4">
      <c r="B91" s="67" t="s">
        <v>45</v>
      </c>
      <c r="C91" s="67"/>
      <c r="D91" s="67"/>
      <c r="E91" s="67"/>
      <c r="F91" s="67"/>
      <c r="G91" s="67"/>
      <c r="H91" s="67"/>
      <c r="I91" s="67"/>
      <c r="M91"/>
    </row>
    <row r="92" spans="1:19" hidden="1" x14ac:dyDescent="0.3">
      <c r="B92" s="59"/>
      <c r="C92" s="24" t="s">
        <v>8</v>
      </c>
      <c r="D92" s="25" t="s">
        <v>9</v>
      </c>
      <c r="E92" s="25" t="s">
        <v>10</v>
      </c>
      <c r="F92" s="25" t="s">
        <v>11</v>
      </c>
      <c r="G92" s="25" t="s">
        <v>12</v>
      </c>
      <c r="H92" s="25" t="s">
        <v>13</v>
      </c>
      <c r="I92" s="25" t="s">
        <v>14</v>
      </c>
    </row>
    <row r="93" spans="1:19" ht="36" hidden="1" x14ac:dyDescent="0.3">
      <c r="B93" s="61"/>
      <c r="C93" s="60" t="s">
        <v>31</v>
      </c>
      <c r="D93" s="56" t="s">
        <v>32</v>
      </c>
      <c r="E93" s="57" t="s">
        <v>33</v>
      </c>
      <c r="F93" s="57" t="s">
        <v>34</v>
      </c>
      <c r="G93" s="57" t="s">
        <v>35</v>
      </c>
      <c r="H93" s="57" t="s">
        <v>36</v>
      </c>
      <c r="I93" s="57" t="s">
        <v>37</v>
      </c>
    </row>
    <row r="94" spans="1:19" ht="51" hidden="1" x14ac:dyDescent="0.3">
      <c r="A94" s="63" t="s">
        <v>2</v>
      </c>
      <c r="B94" s="62" t="s">
        <v>0</v>
      </c>
      <c r="C94" s="56" t="s">
        <v>38</v>
      </c>
      <c r="D94" s="58" t="s">
        <v>39</v>
      </c>
      <c r="E94" s="58" t="s">
        <v>40</v>
      </c>
      <c r="F94" s="58" t="s">
        <v>41</v>
      </c>
      <c r="G94" s="58" t="s">
        <v>42</v>
      </c>
      <c r="H94" s="58" t="s">
        <v>43</v>
      </c>
      <c r="I94" s="58" t="s">
        <v>44</v>
      </c>
      <c r="M94"/>
    </row>
    <row r="95" spans="1:19" hidden="1" x14ac:dyDescent="0.3">
      <c r="A95" s="64" t="s">
        <v>46</v>
      </c>
      <c r="B95" s="4" t="s">
        <v>1</v>
      </c>
      <c r="C95" s="18">
        <v>42.758068492800007</v>
      </c>
      <c r="D95" s="18">
        <v>63.936360633599996</v>
      </c>
      <c r="E95" s="18">
        <v>67.133178665279999</v>
      </c>
      <c r="F95" s="18">
        <v>70.489837598544</v>
      </c>
      <c r="G95" s="18">
        <v>74.014329478471197</v>
      </c>
      <c r="H95" s="18">
        <v>77.71504595239476</v>
      </c>
      <c r="I95" s="18">
        <v>81.600798250014506</v>
      </c>
    </row>
    <row r="96" spans="1:19" hidden="1" x14ac:dyDescent="0.3">
      <c r="A96" s="51">
        <v>450</v>
      </c>
      <c r="B96" s="4" t="s">
        <v>3</v>
      </c>
      <c r="C96" s="18">
        <v>44.230177267200006</v>
      </c>
      <c r="D96" s="18">
        <v>65.694610551023999</v>
      </c>
      <c r="E96" s="18">
        <v>68.979341078575203</v>
      </c>
      <c r="F96" s="18">
        <v>72.428308132503972</v>
      </c>
      <c r="G96" s="18">
        <v>76.049723539129175</v>
      </c>
      <c r="H96" s="18">
        <v>79.852209716085639</v>
      </c>
      <c r="I96" s="18">
        <v>83.844820201889931</v>
      </c>
    </row>
    <row r="97" spans="1:18" hidden="1" x14ac:dyDescent="0.3">
      <c r="A97" s="51">
        <v>900</v>
      </c>
      <c r="B97" s="4" t="s">
        <v>4</v>
      </c>
      <c r="C97" s="18">
        <v>45.758047737600009</v>
      </c>
      <c r="D97" s="18">
        <v>67.501212341177165</v>
      </c>
      <c r="E97" s="18">
        <v>70.876272958236029</v>
      </c>
      <c r="F97" s="18">
        <v>74.420086606147834</v>
      </c>
      <c r="G97" s="18">
        <v>78.141090936455228</v>
      </c>
      <c r="H97" s="18">
        <v>82.048145483277992</v>
      </c>
      <c r="I97" s="21">
        <v>86.150552757441901</v>
      </c>
    </row>
    <row r="98" spans="1:18" hidden="1" x14ac:dyDescent="0.3">
      <c r="A98" s="51">
        <v>1350</v>
      </c>
      <c r="B98" s="4" t="s">
        <v>5</v>
      </c>
      <c r="C98" s="18">
        <v>48.278476396800002</v>
      </c>
      <c r="D98" s="18">
        <v>69.357495680559538</v>
      </c>
      <c r="E98" s="18">
        <v>72.825370464587522</v>
      </c>
      <c r="F98" s="18">
        <v>76.466638987816907</v>
      </c>
      <c r="G98" s="18">
        <v>80.289970937207755</v>
      </c>
      <c r="H98" s="21">
        <v>84.30446948406815</v>
      </c>
      <c r="I98" s="37"/>
    </row>
    <row r="99" spans="1:18" hidden="1" x14ac:dyDescent="0.3">
      <c r="A99" s="51">
        <v>1800</v>
      </c>
      <c r="B99" s="4" t="s">
        <v>6</v>
      </c>
      <c r="C99" s="18">
        <v>50.029393651200003</v>
      </c>
      <c r="D99" s="18">
        <v>71.264826811774924</v>
      </c>
      <c r="E99" s="18">
        <v>74.82806815236367</v>
      </c>
      <c r="F99" s="18">
        <v>78.569471559981864</v>
      </c>
      <c r="G99" s="21">
        <v>82.497945137980963</v>
      </c>
      <c r="H99" s="37"/>
      <c r="I99" s="37"/>
    </row>
    <row r="100" spans="1:18" hidden="1" x14ac:dyDescent="0.3">
      <c r="A100" s="51">
        <v>2250</v>
      </c>
      <c r="B100" s="4" t="s">
        <v>7</v>
      </c>
      <c r="C100" s="18">
        <v>51.735701548800002</v>
      </c>
      <c r="D100" s="18">
        <v>73.224609549098744</v>
      </c>
      <c r="E100" s="18">
        <v>76.88584002655368</v>
      </c>
      <c r="F100" s="21">
        <v>80.730132027881368</v>
      </c>
      <c r="G100" s="32"/>
      <c r="H100" s="32"/>
      <c r="I100" s="32"/>
    </row>
    <row r="101" spans="1:18" hidden="1" x14ac:dyDescent="0.3">
      <c r="A101" s="52">
        <v>2700</v>
      </c>
      <c r="B101" s="30" t="s">
        <v>23</v>
      </c>
      <c r="C101" s="18">
        <v>53.55353283840001</v>
      </c>
      <c r="D101" s="32"/>
      <c r="E101"/>
      <c r="F101" s="32"/>
      <c r="G101" s="32"/>
      <c r="H101" s="32"/>
      <c r="I101" s="37"/>
    </row>
    <row r="102" spans="1:18" hidden="1" x14ac:dyDescent="0.3">
      <c r="A102" s="52">
        <v>3150</v>
      </c>
      <c r="B102" s="30" t="s">
        <v>24</v>
      </c>
      <c r="C102" s="18">
        <v>56.665035475200007</v>
      </c>
      <c r="D102" s="32"/>
      <c r="E102" s="32"/>
      <c r="F102" s="32"/>
      <c r="G102" s="32"/>
      <c r="H102" s="32"/>
      <c r="I102" s="37"/>
    </row>
    <row r="103" spans="1:18" hidden="1" x14ac:dyDescent="0.3">
      <c r="A103" s="52">
        <v>3600</v>
      </c>
      <c r="B103" s="30" t="s">
        <v>25</v>
      </c>
      <c r="C103" s="18">
        <v>58.717065887999993</v>
      </c>
      <c r="D103" s="32"/>
      <c r="E103" s="32"/>
      <c r="F103" s="32"/>
      <c r="G103" s="32"/>
      <c r="H103" s="32"/>
      <c r="I103" s="37"/>
      <c r="Q103"/>
    </row>
    <row r="104" spans="1:18" hidden="1" x14ac:dyDescent="0.3">
      <c r="A104" s="52">
        <v>4050</v>
      </c>
      <c r="B104" s="30" t="s">
        <v>26</v>
      </c>
      <c r="C104" s="18">
        <v>60.780248639999996</v>
      </c>
      <c r="D104" s="32"/>
      <c r="E104" s="32"/>
      <c r="F104" s="32"/>
      <c r="G104" s="32"/>
      <c r="H104" s="32"/>
      <c r="I104" s="37"/>
    </row>
    <row r="105" spans="1:18" hidden="1" x14ac:dyDescent="0.3">
      <c r="A105" s="53">
        <v>12000</v>
      </c>
      <c r="B105" s="30" t="s">
        <v>27</v>
      </c>
      <c r="C105" s="18">
        <v>62.453099520000002</v>
      </c>
      <c r="D105" s="32"/>
      <c r="E105" s="32"/>
      <c r="F105" s="32"/>
      <c r="G105" s="32"/>
      <c r="H105" s="32"/>
      <c r="I105" s="37"/>
    </row>
    <row r="106" spans="1:18" hidden="1" x14ac:dyDescent="0.3">
      <c r="A106" s="19" t="s">
        <v>48</v>
      </c>
      <c r="B106" s="13"/>
      <c r="C106" s="50"/>
      <c r="D106" s="50"/>
      <c r="E106" s="50"/>
      <c r="F106" s="50"/>
      <c r="G106" s="50"/>
      <c r="H106" s="50"/>
      <c r="I106" s="50"/>
      <c r="P106"/>
      <c r="R106"/>
    </row>
    <row r="107" spans="1:18" hidden="1" x14ac:dyDescent="0.3">
      <c r="A107" s="19"/>
      <c r="B107" s="13"/>
      <c r="C107" s="50"/>
      <c r="D107" s="50"/>
      <c r="E107" s="50"/>
      <c r="F107" s="50"/>
      <c r="G107" s="50"/>
      <c r="H107" s="50"/>
      <c r="I107" s="50"/>
      <c r="R107"/>
    </row>
    <row r="108" spans="1:18" hidden="1" x14ac:dyDescent="0.3">
      <c r="A108" s="19"/>
      <c r="B108" s="13"/>
      <c r="C108" s="50"/>
      <c r="D108" s="50"/>
      <c r="E108" s="50"/>
      <c r="F108" s="50"/>
      <c r="G108" s="50"/>
      <c r="H108" s="50"/>
      <c r="I108" s="50"/>
      <c r="R108"/>
    </row>
    <row r="109" spans="1:18" hidden="1" x14ac:dyDescent="0.3">
      <c r="A109" s="12"/>
      <c r="B109" s="13"/>
      <c r="C109" s="50"/>
      <c r="D109" s="50"/>
      <c r="E109" s="50"/>
      <c r="F109" s="50"/>
      <c r="G109" s="50"/>
      <c r="H109" s="50"/>
      <c r="I109" s="50"/>
    </row>
    <row r="110" spans="1:18" ht="58.05" hidden="1" customHeight="1" x14ac:dyDescent="0.4">
      <c r="B110" s="67" t="s">
        <v>47</v>
      </c>
      <c r="C110" s="67"/>
      <c r="D110" s="67"/>
      <c r="E110" s="67"/>
      <c r="F110" s="67"/>
      <c r="G110" s="67"/>
      <c r="H110" s="67"/>
      <c r="I110" s="67"/>
    </row>
    <row r="111" spans="1:18" hidden="1" x14ac:dyDescent="0.3">
      <c r="B111" s="59"/>
      <c r="C111" s="24" t="s">
        <v>8</v>
      </c>
      <c r="D111" s="25" t="s">
        <v>9</v>
      </c>
      <c r="E111" s="25" t="s">
        <v>10</v>
      </c>
      <c r="F111" s="25" t="s">
        <v>11</v>
      </c>
      <c r="G111" s="25" t="s">
        <v>12</v>
      </c>
      <c r="H111" s="25" t="s">
        <v>13</v>
      </c>
      <c r="I111" s="25" t="s">
        <v>14</v>
      </c>
    </row>
    <row r="112" spans="1:18" ht="36" hidden="1" x14ac:dyDescent="0.3">
      <c r="B112" s="61"/>
      <c r="C112" s="60" t="s">
        <v>31</v>
      </c>
      <c r="D112" s="56" t="s">
        <v>32</v>
      </c>
      <c r="E112" s="57" t="s">
        <v>33</v>
      </c>
      <c r="F112" s="57" t="s">
        <v>34</v>
      </c>
      <c r="G112" s="57" t="s">
        <v>35</v>
      </c>
      <c r="H112" s="57" t="s">
        <v>36</v>
      </c>
      <c r="I112" s="57" t="s">
        <v>37</v>
      </c>
    </row>
    <row r="113" spans="1:9" ht="51" hidden="1" x14ac:dyDescent="0.3">
      <c r="A113" s="63" t="s">
        <v>2</v>
      </c>
      <c r="B113" s="62" t="s">
        <v>0</v>
      </c>
      <c r="C113" s="56" t="s">
        <v>38</v>
      </c>
      <c r="D113" s="58" t="s">
        <v>39</v>
      </c>
      <c r="E113" s="58" t="s">
        <v>40</v>
      </c>
      <c r="F113" s="58" t="s">
        <v>41</v>
      </c>
      <c r="G113" s="58" t="s">
        <v>42</v>
      </c>
      <c r="H113" s="58" t="s">
        <v>43</v>
      </c>
      <c r="I113" s="58" t="s">
        <v>44</v>
      </c>
    </row>
    <row r="114" spans="1:9" hidden="1" x14ac:dyDescent="0.3">
      <c r="A114" s="64" t="s">
        <v>46</v>
      </c>
      <c r="B114" s="30" t="s">
        <v>1</v>
      </c>
      <c r="C114" s="32">
        <v>33.059297303280005</v>
      </c>
      <c r="D114" s="5">
        <v>47.955058560000005</v>
      </c>
      <c r="E114" s="5">
        <v>50.352811488000008</v>
      </c>
      <c r="F114" s="5">
        <v>52.870452062400012</v>
      </c>
      <c r="G114" s="5">
        <v>55.513974665520017</v>
      </c>
      <c r="H114" s="5">
        <v>58.289673398796019</v>
      </c>
      <c r="I114" s="5">
        <v>61.204157068735825</v>
      </c>
    </row>
    <row r="115" spans="1:9" hidden="1" x14ac:dyDescent="0.3">
      <c r="A115" s="34">
        <v>450</v>
      </c>
      <c r="B115" s="30" t="s">
        <v>3</v>
      </c>
      <c r="C115" s="32">
        <v>34.216659184607998</v>
      </c>
      <c r="D115" s="5">
        <v>49.273822670400008</v>
      </c>
      <c r="E115" s="5">
        <v>51.73751380392001</v>
      </c>
      <c r="F115" s="5">
        <v>54.324389494116012</v>
      </c>
      <c r="G115" s="5">
        <v>57.040608968821815</v>
      </c>
      <c r="H115" s="5">
        <v>59.892639417262906</v>
      </c>
      <c r="I115" s="5">
        <v>62.887271388126052</v>
      </c>
    </row>
    <row r="116" spans="1:9" hidden="1" x14ac:dyDescent="0.3">
      <c r="A116" s="34">
        <v>900</v>
      </c>
      <c r="B116" s="30" t="s">
        <v>4</v>
      </c>
      <c r="C116" s="32">
        <v>35.408398151519997</v>
      </c>
      <c r="D116" s="5">
        <v>50.62885279383601</v>
      </c>
      <c r="E116" s="5">
        <v>53.160295433527814</v>
      </c>
      <c r="F116" s="5">
        <v>55.818310205204206</v>
      </c>
      <c r="G116" s="5">
        <v>58.609225715464419</v>
      </c>
      <c r="H116" s="5">
        <v>61.539687001237645</v>
      </c>
      <c r="I116" s="20">
        <v>64.61667135129953</v>
      </c>
    </row>
    <row r="117" spans="1:9" hidden="1" x14ac:dyDescent="0.3">
      <c r="A117" s="34">
        <v>1350</v>
      </c>
      <c r="B117" s="30" t="s">
        <v>5</v>
      </c>
      <c r="C117" s="32">
        <v>37.31059688716801</v>
      </c>
      <c r="D117" s="5">
        <v>52.021146245666507</v>
      </c>
      <c r="E117" s="5">
        <v>54.622203557949838</v>
      </c>
      <c r="F117" s="5">
        <v>57.35331373584733</v>
      </c>
      <c r="G117" s="5">
        <v>60.220979422639701</v>
      </c>
      <c r="H117" s="20">
        <v>63.232028393771685</v>
      </c>
      <c r="I117" s="55"/>
    </row>
    <row r="118" spans="1:9" hidden="1" x14ac:dyDescent="0.3">
      <c r="A118" s="34">
        <v>1800</v>
      </c>
      <c r="B118" s="30" t="s">
        <v>6</v>
      </c>
      <c r="C118" s="32">
        <v>38.651303224943987</v>
      </c>
      <c r="D118" s="5">
        <v>53.451727767422341</v>
      </c>
      <c r="E118" s="5">
        <v>56.124314155793463</v>
      </c>
      <c r="F118" s="5">
        <v>58.930529863583139</v>
      </c>
      <c r="G118" s="20">
        <v>61.877056356762296</v>
      </c>
      <c r="H118" s="55"/>
      <c r="I118" s="5"/>
    </row>
    <row r="119" spans="1:9" hidden="1" x14ac:dyDescent="0.3">
      <c r="A119" s="34">
        <v>2250</v>
      </c>
      <c r="B119" s="30" t="s">
        <v>7</v>
      </c>
      <c r="C119" s="32">
        <v>40.014927619775996</v>
      </c>
      <c r="D119" s="5">
        <v>54.921650281026459</v>
      </c>
      <c r="E119" s="5">
        <v>57.667732795077782</v>
      </c>
      <c r="F119" s="20">
        <v>60.551119434831676</v>
      </c>
      <c r="G119" s="55"/>
      <c r="H119" s="5"/>
      <c r="I119" s="5"/>
    </row>
    <row r="120" spans="1:9" hidden="1" x14ac:dyDescent="0.3">
      <c r="A120" s="34">
        <v>2700</v>
      </c>
      <c r="B120" s="30" t="s">
        <v>23</v>
      </c>
      <c r="C120" s="32">
        <v>41.367092986080003</v>
      </c>
      <c r="D120" s="32"/>
      <c r="E120" s="55"/>
      <c r="F120" s="55"/>
      <c r="G120" s="32"/>
      <c r="H120" s="32"/>
      <c r="I120" s="37"/>
    </row>
    <row r="121" spans="1:9" hidden="1" x14ac:dyDescent="0.3">
      <c r="A121" s="34">
        <v>3150</v>
      </c>
      <c r="B121" s="30" t="s">
        <v>24</v>
      </c>
      <c r="C121" s="32">
        <v>43.750570919904</v>
      </c>
      <c r="D121" s="32"/>
      <c r="E121" s="32"/>
      <c r="F121" s="32"/>
      <c r="G121" s="32"/>
      <c r="H121" s="32"/>
      <c r="I121" s="37"/>
    </row>
    <row r="122" spans="1:9" hidden="1" x14ac:dyDescent="0.3">
      <c r="A122" s="34">
        <v>3600</v>
      </c>
      <c r="B122" s="30" t="s">
        <v>25</v>
      </c>
      <c r="C122" s="32">
        <v>45.343375885296005</v>
      </c>
      <c r="D122" s="32"/>
      <c r="E122" s="32"/>
      <c r="F122" s="32"/>
      <c r="G122" s="32"/>
      <c r="H122" s="32"/>
      <c r="I122" s="37"/>
    </row>
    <row r="123" spans="1:9" hidden="1" x14ac:dyDescent="0.3">
      <c r="A123" s="34">
        <v>4050</v>
      </c>
      <c r="B123" s="30" t="s">
        <v>26</v>
      </c>
      <c r="C123" s="32">
        <v>47.039312107440004</v>
      </c>
      <c r="D123" s="32"/>
      <c r="E123" s="32"/>
      <c r="F123" s="32"/>
      <c r="G123" s="32"/>
      <c r="H123" s="32"/>
      <c r="I123" s="37"/>
    </row>
    <row r="124" spans="1:9" hidden="1" x14ac:dyDescent="0.3">
      <c r="A124" s="38">
        <v>12000</v>
      </c>
      <c r="B124" s="30" t="s">
        <v>27</v>
      </c>
      <c r="C124" s="32">
        <v>48.322723302576001</v>
      </c>
      <c r="D124" s="32"/>
      <c r="E124" s="32"/>
      <c r="F124" s="32"/>
      <c r="G124" s="32"/>
      <c r="H124" s="32"/>
      <c r="I124" s="37"/>
    </row>
    <row r="125" spans="1:9" hidden="1" x14ac:dyDescent="0.3">
      <c r="A125" s="19" t="s">
        <v>48</v>
      </c>
      <c r="B125" s="13"/>
      <c r="C125" s="50"/>
      <c r="D125" s="50"/>
      <c r="E125" s="50"/>
      <c r="F125" s="50"/>
      <c r="G125" s="50"/>
      <c r="H125" s="50"/>
      <c r="I125" s="50"/>
    </row>
    <row r="126" spans="1:9" hidden="1" x14ac:dyDescent="0.3"/>
    <row r="127" spans="1:9" hidden="1" x14ac:dyDescent="0.3"/>
    <row r="128" spans="1:9" hidden="1" x14ac:dyDescent="0.3"/>
    <row r="129" spans="1:14" hidden="1" x14ac:dyDescent="0.3">
      <c r="A129" s="3" t="s">
        <v>20</v>
      </c>
      <c r="B129" s="6"/>
      <c r="C129" s="6"/>
      <c r="D129" s="6"/>
      <c r="E129" s="6"/>
      <c r="F129" s="6"/>
      <c r="G129" s="6"/>
      <c r="H129" s="6"/>
      <c r="I129" s="6"/>
    </row>
    <row r="130" spans="1:14" hidden="1" x14ac:dyDescent="0.3">
      <c r="A130" s="16" t="s">
        <v>17</v>
      </c>
    </row>
    <row r="131" spans="1:14" hidden="1" x14ac:dyDescent="0.3">
      <c r="A131" s="3" t="s">
        <v>15</v>
      </c>
      <c r="N131"/>
    </row>
    <row r="132" spans="1:14" ht="30.6" hidden="1" x14ac:dyDescent="0.3">
      <c r="B132" s="23" t="s">
        <v>22</v>
      </c>
      <c r="C132" s="24" t="s">
        <v>8</v>
      </c>
      <c r="D132" s="25" t="s">
        <v>9</v>
      </c>
      <c r="E132" s="25" t="s">
        <v>10</v>
      </c>
      <c r="F132" s="25" t="s">
        <v>11</v>
      </c>
      <c r="G132" s="25" t="s">
        <v>12</v>
      </c>
      <c r="H132" s="25" t="s">
        <v>13</v>
      </c>
      <c r="I132" s="25" t="s">
        <v>14</v>
      </c>
    </row>
    <row r="133" spans="1:14" hidden="1" x14ac:dyDescent="0.3">
      <c r="A133" s="1" t="s">
        <v>2</v>
      </c>
      <c r="B133" s="54" t="s">
        <v>0</v>
      </c>
      <c r="C133" s="32"/>
      <c r="D133" s="32"/>
      <c r="E133" s="32"/>
      <c r="F133" s="32"/>
      <c r="G133" s="32"/>
      <c r="H133" s="32"/>
      <c r="I133" s="32"/>
      <c r="L133"/>
    </row>
    <row r="134" spans="1:14" hidden="1" x14ac:dyDescent="0.3">
      <c r="A134" s="8"/>
      <c r="B134" s="4" t="s">
        <v>1</v>
      </c>
      <c r="C134" s="18">
        <f>C172*1.01</f>
        <v>42.758068492800007</v>
      </c>
      <c r="D134" s="18">
        <f>D172*1.01</f>
        <v>63.936360633599996</v>
      </c>
      <c r="E134" s="18">
        <f>D134*1.05</f>
        <v>67.133178665279999</v>
      </c>
      <c r="F134" s="18">
        <f t="shared" ref="F134:I134" si="14">E134*1.05</f>
        <v>70.489837598544</v>
      </c>
      <c r="G134" s="18">
        <f t="shared" si="14"/>
        <v>74.014329478471197</v>
      </c>
      <c r="H134" s="18">
        <f>G134*1.05</f>
        <v>77.71504595239476</v>
      </c>
      <c r="I134" s="18">
        <f t="shared" si="14"/>
        <v>81.600798250014506</v>
      </c>
      <c r="L134"/>
    </row>
    <row r="135" spans="1:14" hidden="1" x14ac:dyDescent="0.3">
      <c r="A135" s="51">
        <v>450</v>
      </c>
      <c r="B135" s="4" t="s">
        <v>3</v>
      </c>
      <c r="C135" s="18">
        <f t="shared" ref="C135:C144" si="15">C173*1.01</f>
        <v>44.230177267200006</v>
      </c>
      <c r="D135" s="18">
        <f>D134*1.0275</f>
        <v>65.694610551023999</v>
      </c>
      <c r="E135" s="18">
        <f t="shared" ref="E135:I135" si="16">D135*1.05</f>
        <v>68.979341078575203</v>
      </c>
      <c r="F135" s="18">
        <f t="shared" si="16"/>
        <v>72.428308132503972</v>
      </c>
      <c r="G135" s="18">
        <f t="shared" si="16"/>
        <v>76.049723539129175</v>
      </c>
      <c r="H135" s="18">
        <f>G135*1.05</f>
        <v>79.852209716085639</v>
      </c>
      <c r="I135" s="18">
        <f t="shared" si="16"/>
        <v>83.844820201889931</v>
      </c>
      <c r="J135" s="2">
        <f>I135/I134</f>
        <v>1.0275000000000003</v>
      </c>
      <c r="L135"/>
    </row>
    <row r="136" spans="1:14" hidden="1" x14ac:dyDescent="0.3">
      <c r="A136" s="51">
        <v>900</v>
      </c>
      <c r="B136" s="4" t="s">
        <v>4</v>
      </c>
      <c r="C136" s="18">
        <f t="shared" si="15"/>
        <v>45.758047737600009</v>
      </c>
      <c r="D136" s="18">
        <f t="shared" ref="D136:D139" si="17">D135*1.0275</f>
        <v>67.501212341177165</v>
      </c>
      <c r="E136" s="18">
        <f t="shared" ref="E136:I136" si="18">D136*1.05</f>
        <v>70.876272958236029</v>
      </c>
      <c r="F136" s="18">
        <f t="shared" si="18"/>
        <v>74.420086606147834</v>
      </c>
      <c r="G136" s="18">
        <f t="shared" si="18"/>
        <v>78.141090936455228</v>
      </c>
      <c r="H136" s="18">
        <f>G136*1.05</f>
        <v>82.048145483277992</v>
      </c>
      <c r="I136" s="21">
        <f t="shared" si="18"/>
        <v>86.150552757441901</v>
      </c>
      <c r="J136" s="2">
        <f>I136/I135</f>
        <v>1.0274999999999999</v>
      </c>
      <c r="L136"/>
    </row>
    <row r="137" spans="1:14" hidden="1" x14ac:dyDescent="0.3">
      <c r="A137" s="51">
        <v>1350</v>
      </c>
      <c r="B137" s="4" t="s">
        <v>5</v>
      </c>
      <c r="C137" s="18">
        <f t="shared" si="15"/>
        <v>48.278476396800002</v>
      </c>
      <c r="D137" s="18">
        <f t="shared" si="17"/>
        <v>69.357495680559538</v>
      </c>
      <c r="E137" s="18">
        <f t="shared" ref="E137" si="19">D137*1.05</f>
        <v>72.825370464587522</v>
      </c>
      <c r="F137" s="18">
        <f t="shared" ref="F137" si="20">E137*1.05</f>
        <v>76.466638987816907</v>
      </c>
      <c r="G137" s="18">
        <f t="shared" ref="G137" si="21">F137*1.05</f>
        <v>80.289970937207755</v>
      </c>
      <c r="H137" s="21">
        <f>G137*1.05</f>
        <v>84.30446948406815</v>
      </c>
      <c r="I137" s="55">
        <f>I136/H136</f>
        <v>1.05</v>
      </c>
      <c r="J137" s="2">
        <f>H137/H136</f>
        <v>1.0275000000000001</v>
      </c>
      <c r="L137"/>
    </row>
    <row r="138" spans="1:14" hidden="1" x14ac:dyDescent="0.3">
      <c r="A138" s="51">
        <v>1800</v>
      </c>
      <c r="B138" s="4" t="s">
        <v>6</v>
      </c>
      <c r="C138" s="18">
        <f t="shared" si="15"/>
        <v>50.029393651200003</v>
      </c>
      <c r="D138" s="18">
        <f t="shared" si="17"/>
        <v>71.264826811774924</v>
      </c>
      <c r="E138" s="18">
        <f t="shared" ref="E138" si="22">D138*1.05</f>
        <v>74.82806815236367</v>
      </c>
      <c r="F138" s="18">
        <f t="shared" ref="F138" si="23">E138*1.05</f>
        <v>78.569471559981864</v>
      </c>
      <c r="G138" s="21">
        <f t="shared" ref="G138" si="24">F138*1.05</f>
        <v>82.497945137980963</v>
      </c>
      <c r="H138" s="55">
        <f>H137/G137</f>
        <v>1.05</v>
      </c>
      <c r="I138" s="18">
        <v>0</v>
      </c>
      <c r="J138" s="2">
        <f>G138/G137</f>
        <v>1.0274999999999999</v>
      </c>
      <c r="L138"/>
    </row>
    <row r="139" spans="1:14" hidden="1" x14ac:dyDescent="0.3">
      <c r="A139" s="51">
        <v>2250</v>
      </c>
      <c r="B139" s="4" t="s">
        <v>7</v>
      </c>
      <c r="C139" s="18">
        <f t="shared" si="15"/>
        <v>51.735701548800002</v>
      </c>
      <c r="D139" s="18">
        <f t="shared" si="17"/>
        <v>73.224609549098744</v>
      </c>
      <c r="E139" s="18">
        <f t="shared" ref="E139" si="25">D139*1.05</f>
        <v>76.88584002655368</v>
      </c>
      <c r="F139" s="21">
        <f t="shared" ref="F139" si="26">E139*1.05</f>
        <v>80.730132027881368</v>
      </c>
      <c r="G139" s="55">
        <f>G138/F138</f>
        <v>1.05</v>
      </c>
      <c r="H139" s="18">
        <v>0</v>
      </c>
      <c r="I139" s="18">
        <v>0</v>
      </c>
      <c r="J139" s="2">
        <f>F139/F138</f>
        <v>1.0275000000000001</v>
      </c>
      <c r="L139"/>
    </row>
    <row r="140" spans="1:14" hidden="1" x14ac:dyDescent="0.3">
      <c r="A140" s="52">
        <v>2700</v>
      </c>
      <c r="B140" s="30" t="s">
        <v>23</v>
      </c>
      <c r="C140" s="18">
        <f t="shared" si="15"/>
        <v>53.55353283840001</v>
      </c>
      <c r="D140" s="32"/>
      <c r="E140" s="55">
        <f>E139/D139</f>
        <v>1.05</v>
      </c>
      <c r="F140" s="55">
        <f>F139/E139</f>
        <v>1.05</v>
      </c>
      <c r="G140" s="32"/>
      <c r="H140" s="32"/>
      <c r="I140" s="37"/>
      <c r="L140"/>
    </row>
    <row r="141" spans="1:14" hidden="1" x14ac:dyDescent="0.3">
      <c r="A141" s="52">
        <v>3150</v>
      </c>
      <c r="B141" s="30" t="s">
        <v>24</v>
      </c>
      <c r="C141" s="18">
        <f t="shared" si="15"/>
        <v>56.665035475200007</v>
      </c>
      <c r="D141" s="32"/>
      <c r="E141" s="32"/>
      <c r="F141" s="32"/>
      <c r="G141" s="32"/>
      <c r="H141" s="32"/>
      <c r="I141" s="37"/>
    </row>
    <row r="142" spans="1:14" hidden="1" x14ac:dyDescent="0.3">
      <c r="A142" s="52">
        <v>3600</v>
      </c>
      <c r="B142" s="30" t="s">
        <v>25</v>
      </c>
      <c r="C142" s="18">
        <f t="shared" si="15"/>
        <v>58.717065887999993</v>
      </c>
      <c r="D142" s="32"/>
      <c r="E142" s="32"/>
      <c r="F142" s="32"/>
      <c r="G142" s="32"/>
      <c r="H142" s="32"/>
      <c r="I142" s="37"/>
    </row>
    <row r="143" spans="1:14" hidden="1" x14ac:dyDescent="0.3">
      <c r="A143" s="52">
        <v>4050</v>
      </c>
      <c r="B143" s="30" t="s">
        <v>26</v>
      </c>
      <c r="C143" s="18">
        <f t="shared" si="15"/>
        <v>60.780248639999996</v>
      </c>
      <c r="D143" s="32"/>
      <c r="E143" s="32"/>
      <c r="F143" s="32"/>
      <c r="G143" s="32"/>
      <c r="H143" s="32"/>
      <c r="I143" s="37"/>
    </row>
    <row r="144" spans="1:14" hidden="1" x14ac:dyDescent="0.3">
      <c r="A144" s="53">
        <v>12000</v>
      </c>
      <c r="B144" s="30" t="s">
        <v>27</v>
      </c>
      <c r="C144" s="18">
        <f t="shared" si="15"/>
        <v>62.453099520000002</v>
      </c>
      <c r="D144" s="32"/>
      <c r="E144" s="32"/>
      <c r="F144" s="32"/>
      <c r="G144" s="32"/>
      <c r="H144" s="32"/>
      <c r="I144" s="37"/>
    </row>
    <row r="145" spans="1:18" hidden="1" x14ac:dyDescent="0.3">
      <c r="A145" s="12"/>
      <c r="B145" s="13"/>
      <c r="C145" s="50"/>
      <c r="D145" s="50"/>
      <c r="E145" s="50"/>
      <c r="F145" s="50"/>
      <c r="G145" s="50"/>
      <c r="H145" s="50"/>
      <c r="I145" s="50"/>
    </row>
    <row r="146" spans="1:18" hidden="1" x14ac:dyDescent="0.3">
      <c r="A146" s="12"/>
      <c r="B146" s="13"/>
      <c r="C146" s="50"/>
      <c r="D146" s="50"/>
      <c r="E146" s="50"/>
      <c r="F146" s="50"/>
      <c r="G146" s="50"/>
      <c r="H146" s="50"/>
      <c r="I146" s="50"/>
    </row>
    <row r="147" spans="1:18" hidden="1" x14ac:dyDescent="0.3">
      <c r="A147" s="12"/>
      <c r="B147" s="13"/>
      <c r="C147" s="14"/>
      <c r="D147" s="15"/>
      <c r="E147" s="7"/>
      <c r="F147" s="17"/>
      <c r="G147" s="17"/>
      <c r="H147" s="17"/>
      <c r="I147" s="17"/>
    </row>
    <row r="148" spans="1:18" hidden="1" x14ac:dyDescent="0.3">
      <c r="A148" s="3" t="s">
        <v>19</v>
      </c>
      <c r="B148" s="13"/>
      <c r="C148" s="14"/>
      <c r="D148" s="15"/>
      <c r="E148" s="7"/>
      <c r="F148" s="17"/>
      <c r="G148" s="17"/>
      <c r="H148" s="17"/>
      <c r="I148" s="17"/>
    </row>
    <row r="149" spans="1:18" hidden="1" x14ac:dyDescent="0.3">
      <c r="A149" s="16" t="s">
        <v>18</v>
      </c>
      <c r="B149" s="13"/>
      <c r="C149" s="14"/>
      <c r="D149" s="15"/>
      <c r="E149" s="15"/>
      <c r="F149" s="15"/>
      <c r="G149" s="15"/>
      <c r="H149" s="15"/>
      <c r="I149" s="15"/>
    </row>
    <row r="150" spans="1:18" hidden="1" x14ac:dyDescent="0.3">
      <c r="A150" s="3" t="s">
        <v>16</v>
      </c>
      <c r="B150" s="9"/>
      <c r="C150" s="10"/>
      <c r="D150" s="11"/>
      <c r="E150" s="11"/>
      <c r="F150" s="11"/>
      <c r="G150" s="11"/>
      <c r="H150" s="11"/>
      <c r="I150" s="11"/>
    </row>
    <row r="151" spans="1:18" ht="30.6" hidden="1" x14ac:dyDescent="0.3">
      <c r="B151" s="23" t="s">
        <v>22</v>
      </c>
      <c r="C151" s="24" t="s">
        <v>8</v>
      </c>
      <c r="D151" s="25" t="s">
        <v>9</v>
      </c>
      <c r="E151" s="25" t="s">
        <v>10</v>
      </c>
      <c r="F151" s="25" t="s">
        <v>11</v>
      </c>
      <c r="G151" s="25" t="s">
        <v>12</v>
      </c>
      <c r="H151" s="25" t="s">
        <v>13</v>
      </c>
      <c r="I151" s="25" t="s">
        <v>14</v>
      </c>
    </row>
    <row r="152" spans="1:18" hidden="1" x14ac:dyDescent="0.3">
      <c r="A152" s="1" t="s">
        <v>2</v>
      </c>
      <c r="B152" s="1" t="s">
        <v>0</v>
      </c>
      <c r="C152" s="26"/>
      <c r="D152" s="6"/>
      <c r="E152" s="6"/>
      <c r="F152" s="6"/>
      <c r="G152" s="6"/>
      <c r="H152" s="6"/>
      <c r="I152" s="6"/>
    </row>
    <row r="153" spans="1:18" hidden="1" x14ac:dyDescent="0.3">
      <c r="A153" s="29"/>
      <c r="B153" s="30" t="s">
        <v>1</v>
      </c>
      <c r="C153" s="32">
        <f>C188*1.01</f>
        <v>33.059297303280005</v>
      </c>
      <c r="D153" s="5">
        <f>D188*1.01</f>
        <v>47.955058560000005</v>
      </c>
      <c r="E153" s="5">
        <f>D153*1.05</f>
        <v>50.352811488000008</v>
      </c>
      <c r="F153" s="5">
        <f t="shared" ref="F153:I153" si="27">E153*1.05</f>
        <v>52.870452062400012</v>
      </c>
      <c r="G153" s="5">
        <f t="shared" si="27"/>
        <v>55.513974665520017</v>
      </c>
      <c r="H153" s="5">
        <f>G153*1.05</f>
        <v>58.289673398796019</v>
      </c>
      <c r="I153" s="5">
        <f t="shared" si="27"/>
        <v>61.204157068735825</v>
      </c>
      <c r="L153"/>
      <c r="M153"/>
      <c r="N153"/>
      <c r="O153"/>
      <c r="P153"/>
      <c r="Q153"/>
      <c r="R153"/>
    </row>
    <row r="154" spans="1:18" hidden="1" x14ac:dyDescent="0.3">
      <c r="A154" s="34">
        <v>450</v>
      </c>
      <c r="B154" s="30" t="s">
        <v>3</v>
      </c>
      <c r="C154" s="32">
        <f t="shared" ref="C154:C163" si="28">C189*1.01</f>
        <v>34.216659184607998</v>
      </c>
      <c r="D154" s="5">
        <f>D153*1.0275</f>
        <v>49.273822670400008</v>
      </c>
      <c r="E154" s="5">
        <f t="shared" ref="E154:I154" si="29">D154*1.05</f>
        <v>51.73751380392001</v>
      </c>
      <c r="F154" s="5">
        <f t="shared" si="29"/>
        <v>54.324389494116012</v>
      </c>
      <c r="G154" s="5">
        <f t="shared" si="29"/>
        <v>57.040608968821815</v>
      </c>
      <c r="H154" s="5">
        <f>G154*1.05</f>
        <v>59.892639417262906</v>
      </c>
      <c r="I154" s="5">
        <f t="shared" si="29"/>
        <v>62.887271388126052</v>
      </c>
      <c r="J154" s="2">
        <f>I154/I153</f>
        <v>1.0274999999999999</v>
      </c>
      <c r="L154"/>
      <c r="M154"/>
      <c r="N154"/>
      <c r="O154"/>
      <c r="P154"/>
      <c r="Q154"/>
      <c r="R154"/>
    </row>
    <row r="155" spans="1:18" hidden="1" x14ac:dyDescent="0.3">
      <c r="A155" s="34">
        <v>900</v>
      </c>
      <c r="B155" s="30" t="s">
        <v>4</v>
      </c>
      <c r="C155" s="32">
        <f t="shared" si="28"/>
        <v>35.408398151519997</v>
      </c>
      <c r="D155" s="5">
        <f t="shared" ref="D155:D158" si="30">D154*1.0275</f>
        <v>50.62885279383601</v>
      </c>
      <c r="E155" s="5">
        <f t="shared" ref="E155:I158" si="31">D155*1.05</f>
        <v>53.160295433527814</v>
      </c>
      <c r="F155" s="5">
        <f t="shared" si="31"/>
        <v>55.818310205204206</v>
      </c>
      <c r="G155" s="5">
        <f t="shared" si="31"/>
        <v>58.609225715464419</v>
      </c>
      <c r="H155" s="5">
        <f>G155*1.05</f>
        <v>61.539687001237645</v>
      </c>
      <c r="I155" s="20">
        <f t="shared" si="31"/>
        <v>64.61667135129953</v>
      </c>
      <c r="J155" s="2">
        <f>I155/I154</f>
        <v>1.0275000000000001</v>
      </c>
      <c r="L155"/>
      <c r="M155"/>
      <c r="N155"/>
      <c r="O155"/>
      <c r="P155"/>
      <c r="Q155"/>
      <c r="R155"/>
    </row>
    <row r="156" spans="1:18" hidden="1" x14ac:dyDescent="0.3">
      <c r="A156" s="34">
        <v>1350</v>
      </c>
      <c r="B156" s="30" t="s">
        <v>5</v>
      </c>
      <c r="C156" s="32">
        <f t="shared" si="28"/>
        <v>37.31059688716801</v>
      </c>
      <c r="D156" s="5">
        <f t="shared" si="30"/>
        <v>52.021146245666507</v>
      </c>
      <c r="E156" s="5">
        <f t="shared" si="31"/>
        <v>54.622203557949838</v>
      </c>
      <c r="F156" s="5">
        <f t="shared" si="31"/>
        <v>57.35331373584733</v>
      </c>
      <c r="G156" s="5">
        <f t="shared" si="31"/>
        <v>60.220979422639701</v>
      </c>
      <c r="H156" s="20">
        <f>G156*1.05</f>
        <v>63.232028393771685</v>
      </c>
      <c r="I156" s="55">
        <f>I155/H155</f>
        <v>1.05</v>
      </c>
      <c r="J156" s="2">
        <f>H156/H155</f>
        <v>1.0275000000000001</v>
      </c>
      <c r="L156"/>
      <c r="M156"/>
      <c r="N156"/>
      <c r="O156"/>
      <c r="P156"/>
      <c r="Q156"/>
      <c r="R156"/>
    </row>
    <row r="157" spans="1:18" hidden="1" x14ac:dyDescent="0.3">
      <c r="A157" s="34">
        <v>1800</v>
      </c>
      <c r="B157" s="30" t="s">
        <v>6</v>
      </c>
      <c r="C157" s="32">
        <f t="shared" si="28"/>
        <v>38.651303224943987</v>
      </c>
      <c r="D157" s="5">
        <f t="shared" si="30"/>
        <v>53.451727767422341</v>
      </c>
      <c r="E157" s="5">
        <f t="shared" si="31"/>
        <v>56.124314155793463</v>
      </c>
      <c r="F157" s="5">
        <f t="shared" si="31"/>
        <v>58.930529863583139</v>
      </c>
      <c r="G157" s="20">
        <f t="shared" si="31"/>
        <v>61.877056356762296</v>
      </c>
      <c r="H157" s="55">
        <f>H156/G156</f>
        <v>1.05</v>
      </c>
      <c r="I157" s="5">
        <v>0</v>
      </c>
      <c r="J157" s="2">
        <f>G157/G156</f>
        <v>1.0275000000000001</v>
      </c>
      <c r="L157"/>
      <c r="M157"/>
      <c r="N157"/>
      <c r="O157"/>
      <c r="P157"/>
      <c r="Q157"/>
      <c r="R157"/>
    </row>
    <row r="158" spans="1:18" hidden="1" x14ac:dyDescent="0.3">
      <c r="A158" s="34">
        <v>2250</v>
      </c>
      <c r="B158" s="30" t="s">
        <v>7</v>
      </c>
      <c r="C158" s="32">
        <f t="shared" si="28"/>
        <v>40.014927619775996</v>
      </c>
      <c r="D158" s="5">
        <f t="shared" si="30"/>
        <v>54.921650281026459</v>
      </c>
      <c r="E158" s="5">
        <f t="shared" si="31"/>
        <v>57.667732795077782</v>
      </c>
      <c r="F158" s="20">
        <f t="shared" si="31"/>
        <v>60.551119434831676</v>
      </c>
      <c r="G158" s="55">
        <f>G157/F157</f>
        <v>1.05</v>
      </c>
      <c r="H158" s="5">
        <v>0</v>
      </c>
      <c r="I158" s="5">
        <v>0</v>
      </c>
      <c r="J158" s="2">
        <f>F158/F157</f>
        <v>1.0275000000000001</v>
      </c>
      <c r="L158"/>
      <c r="M158"/>
      <c r="N158"/>
      <c r="O158"/>
      <c r="P158"/>
      <c r="Q158"/>
      <c r="R158"/>
    </row>
    <row r="159" spans="1:18" hidden="1" x14ac:dyDescent="0.3">
      <c r="A159" s="34">
        <v>2700</v>
      </c>
      <c r="B159" s="30" t="s">
        <v>23</v>
      </c>
      <c r="C159" s="32">
        <f t="shared" si="28"/>
        <v>41.367092986080003</v>
      </c>
      <c r="D159" s="32"/>
      <c r="E159" s="55">
        <f>E158/D158</f>
        <v>1.05</v>
      </c>
      <c r="F159" s="55">
        <f>F158/E158</f>
        <v>1.05</v>
      </c>
      <c r="G159" s="32"/>
      <c r="H159" s="32"/>
      <c r="I159" s="37"/>
      <c r="L159"/>
      <c r="M159"/>
      <c r="N159"/>
      <c r="O159"/>
      <c r="P159"/>
      <c r="Q159"/>
      <c r="R159"/>
    </row>
    <row r="160" spans="1:18" hidden="1" x14ac:dyDescent="0.3">
      <c r="A160" s="34">
        <v>3150</v>
      </c>
      <c r="B160" s="30" t="s">
        <v>24</v>
      </c>
      <c r="C160" s="32">
        <f t="shared" si="28"/>
        <v>43.750570919904</v>
      </c>
      <c r="D160" s="32"/>
      <c r="E160" s="32"/>
      <c r="F160" s="32"/>
      <c r="G160" s="32"/>
      <c r="H160" s="32"/>
      <c r="I160" s="37"/>
      <c r="L160"/>
      <c r="M160"/>
      <c r="N160"/>
      <c r="O160"/>
      <c r="P160"/>
      <c r="Q160"/>
      <c r="R160"/>
    </row>
    <row r="161" spans="1:18" hidden="1" x14ac:dyDescent="0.3">
      <c r="A161" s="34">
        <v>3600</v>
      </c>
      <c r="B161" s="30" t="s">
        <v>25</v>
      </c>
      <c r="C161" s="32">
        <f t="shared" si="28"/>
        <v>45.343375885296005</v>
      </c>
      <c r="D161" s="32"/>
      <c r="E161" s="32"/>
      <c r="F161" s="32"/>
      <c r="G161" s="32"/>
      <c r="H161" s="32"/>
      <c r="I161" s="37"/>
      <c r="L161"/>
      <c r="M161"/>
      <c r="N161"/>
      <c r="O161"/>
      <c r="P161"/>
      <c r="Q161"/>
      <c r="R161"/>
    </row>
    <row r="162" spans="1:18" hidden="1" x14ac:dyDescent="0.3">
      <c r="A162" s="34">
        <v>4050</v>
      </c>
      <c r="B162" s="30" t="s">
        <v>26</v>
      </c>
      <c r="C162" s="32">
        <f t="shared" si="28"/>
        <v>47.039312107440004</v>
      </c>
      <c r="D162" s="32"/>
      <c r="E162" s="32"/>
      <c r="F162" s="32"/>
      <c r="G162" s="32"/>
      <c r="H162" s="32"/>
      <c r="I162" s="37"/>
      <c r="L162"/>
      <c r="M162"/>
      <c r="N162"/>
      <c r="O162"/>
      <c r="P162"/>
      <c r="Q162"/>
      <c r="R162"/>
    </row>
    <row r="163" spans="1:18" hidden="1" x14ac:dyDescent="0.3">
      <c r="A163" s="38">
        <v>12000</v>
      </c>
      <c r="B163" s="30" t="s">
        <v>27</v>
      </c>
      <c r="C163" s="32">
        <f t="shared" si="28"/>
        <v>48.322723302576001</v>
      </c>
      <c r="D163" s="32"/>
      <c r="E163" s="32"/>
      <c r="F163" s="32"/>
      <c r="G163" s="32"/>
      <c r="H163" s="32"/>
      <c r="I163" s="37"/>
      <c r="L163"/>
      <c r="M163"/>
      <c r="N163"/>
      <c r="O163"/>
      <c r="P163"/>
      <c r="Q163"/>
      <c r="R163"/>
    </row>
    <row r="164" spans="1:18" hidden="1" x14ac:dyDescent="0.3">
      <c r="A164" s="19" t="s">
        <v>21</v>
      </c>
      <c r="B164" s="13"/>
      <c r="C164" s="50"/>
      <c r="D164" s="50"/>
      <c r="E164" s="50"/>
      <c r="F164" s="50"/>
      <c r="G164" s="50"/>
      <c r="H164" s="50"/>
      <c r="I164" s="50"/>
      <c r="L164"/>
      <c r="M164"/>
      <c r="N164"/>
      <c r="O164"/>
      <c r="P164"/>
      <c r="Q164"/>
      <c r="R164"/>
    </row>
    <row r="165" spans="1:18" hidden="1" x14ac:dyDescent="0.3">
      <c r="A165" s="12"/>
      <c r="B165" s="13"/>
      <c r="C165" s="50"/>
      <c r="D165" s="50"/>
      <c r="E165" s="50"/>
      <c r="F165" s="50"/>
      <c r="G165" s="50"/>
      <c r="H165" s="50"/>
      <c r="I165" s="50"/>
    </row>
    <row r="166" spans="1:18" hidden="1" x14ac:dyDescent="0.3">
      <c r="F166" s="50"/>
    </row>
    <row r="167" spans="1:18" hidden="1" x14ac:dyDescent="0.3"/>
    <row r="168" spans="1:18" hidden="1" x14ac:dyDescent="0.3"/>
    <row r="169" spans="1:18" hidden="1" x14ac:dyDescent="0.3">
      <c r="A169" s="3" t="s">
        <v>30</v>
      </c>
    </row>
    <row r="170" spans="1:18" ht="30.6" hidden="1" x14ac:dyDescent="0.3">
      <c r="A170" s="22"/>
      <c r="B170" s="23" t="s">
        <v>22</v>
      </c>
      <c r="C170" s="24" t="s">
        <v>8</v>
      </c>
      <c r="D170" s="25" t="s">
        <v>9</v>
      </c>
      <c r="E170" s="25" t="s">
        <v>10</v>
      </c>
      <c r="F170" s="25" t="s">
        <v>11</v>
      </c>
      <c r="G170" s="25" t="s">
        <v>12</v>
      </c>
      <c r="H170" s="25" t="s">
        <v>13</v>
      </c>
      <c r="I170" s="25" t="s">
        <v>14</v>
      </c>
    </row>
    <row r="171" spans="1:18" hidden="1" x14ac:dyDescent="0.3">
      <c r="A171" s="1" t="s">
        <v>2</v>
      </c>
      <c r="B171" s="1" t="s">
        <v>0</v>
      </c>
      <c r="C171" s="26"/>
      <c r="D171" s="27"/>
      <c r="E171" s="27"/>
      <c r="F171" s="28"/>
      <c r="G171" s="28"/>
      <c r="H171" s="28"/>
      <c r="I171" s="28"/>
    </row>
    <row r="172" spans="1:18" hidden="1" x14ac:dyDescent="0.3">
      <c r="A172" s="29"/>
      <c r="B172" s="30" t="s">
        <v>1</v>
      </c>
      <c r="C172" s="31">
        <v>42.334721280000004</v>
      </c>
      <c r="D172" s="32">
        <v>63.303327359999997</v>
      </c>
      <c r="E172" s="32">
        <v>66.472358400000005</v>
      </c>
      <c r="F172" s="32">
        <v>69.795976320000008</v>
      </c>
      <c r="G172" s="32">
        <v>73.285223040000005</v>
      </c>
      <c r="H172" s="32">
        <v>76.940098560000024</v>
      </c>
      <c r="I172" s="33">
        <v>80.791823908799998</v>
      </c>
    </row>
    <row r="173" spans="1:18" hidden="1" x14ac:dyDescent="0.3">
      <c r="A173" s="34">
        <v>450</v>
      </c>
      <c r="B173" s="30" t="s">
        <v>3</v>
      </c>
      <c r="C173" s="31">
        <v>43.792254720000003</v>
      </c>
      <c r="D173" s="32">
        <v>65.047950720000003</v>
      </c>
      <c r="E173" s="32">
        <v>68.294275200000001</v>
      </c>
      <c r="F173" s="32">
        <v>71.706228480000007</v>
      </c>
      <c r="G173" s="32">
        <v>75.294852480000003</v>
      </c>
      <c r="H173" s="32">
        <v>79.055951270400016</v>
      </c>
      <c r="I173" s="35">
        <v>83.013599066292002</v>
      </c>
    </row>
    <row r="174" spans="1:18" hidden="1" x14ac:dyDescent="0.3">
      <c r="A174" s="34">
        <v>900</v>
      </c>
      <c r="B174" s="30" t="s">
        <v>4</v>
      </c>
      <c r="C174" s="31">
        <v>45.304997760000006</v>
      </c>
      <c r="D174" s="32">
        <v>66.83674176000001</v>
      </c>
      <c r="E174" s="32">
        <v>70.171401599999996</v>
      </c>
      <c r="F174" s="32">
        <v>73.682732160000015</v>
      </c>
      <c r="G174" s="32">
        <v>77.36546092319999</v>
      </c>
      <c r="H174" s="36">
        <v>81.229989930336018</v>
      </c>
      <c r="I174" s="37"/>
    </row>
    <row r="175" spans="1:18" hidden="1" x14ac:dyDescent="0.3">
      <c r="A175" s="34">
        <v>1350</v>
      </c>
      <c r="B175" s="30" t="s">
        <v>5</v>
      </c>
      <c r="C175" s="31">
        <v>47.800471680000001</v>
      </c>
      <c r="D175" s="32">
        <v>68.669700480000003</v>
      </c>
      <c r="E175" s="32">
        <v>72.103737600000002</v>
      </c>
      <c r="F175" s="32">
        <v>75.70900729440001</v>
      </c>
      <c r="G175" s="36">
        <v>79.493011098587999</v>
      </c>
      <c r="H175" s="32"/>
      <c r="I175" s="37"/>
    </row>
    <row r="176" spans="1:18" hidden="1" x14ac:dyDescent="0.3">
      <c r="A176" s="34">
        <v>1800</v>
      </c>
      <c r="B176" s="30" t="s">
        <v>6</v>
      </c>
      <c r="C176" s="31">
        <v>49.534053120000003</v>
      </c>
      <c r="D176" s="32">
        <v>70.557868800000008</v>
      </c>
      <c r="E176" s="32">
        <v>74.08659038399999</v>
      </c>
      <c r="F176" s="36">
        <v>77.791004994996015</v>
      </c>
      <c r="G176" s="32"/>
      <c r="H176" s="32"/>
      <c r="I176" s="37"/>
    </row>
    <row r="177" spans="1:14" hidden="1" x14ac:dyDescent="0.3">
      <c r="A177" s="34">
        <v>2250</v>
      </c>
      <c r="B177" s="30" t="s">
        <v>7</v>
      </c>
      <c r="C177" s="31">
        <v>51.223466880000004</v>
      </c>
      <c r="D177" s="32">
        <v>72.498210192000016</v>
      </c>
      <c r="E177" s="36">
        <v>76.12397161956001</v>
      </c>
      <c r="F177" s="32"/>
      <c r="G177" s="32"/>
      <c r="H177" s="32"/>
      <c r="I177" s="37"/>
    </row>
    <row r="178" spans="1:14" hidden="1" x14ac:dyDescent="0.3">
      <c r="A178" s="34">
        <v>2700</v>
      </c>
      <c r="B178" s="30" t="s">
        <v>23</v>
      </c>
      <c r="C178" s="31">
        <v>53.023299840000007</v>
      </c>
      <c r="D178" s="32"/>
      <c r="E178" s="32"/>
      <c r="F178" s="32"/>
      <c r="G178" s="32"/>
      <c r="H178" s="32"/>
      <c r="I178" s="37"/>
    </row>
    <row r="179" spans="1:14" hidden="1" x14ac:dyDescent="0.3">
      <c r="A179" s="34">
        <v>3150</v>
      </c>
      <c r="B179" s="30" t="s">
        <v>24</v>
      </c>
      <c r="C179" s="31">
        <v>56.103995520000005</v>
      </c>
      <c r="D179" s="32"/>
      <c r="E179" s="32"/>
      <c r="F179" s="32"/>
      <c r="G179" s="32"/>
      <c r="H179" s="32"/>
      <c r="I179" s="37"/>
    </row>
    <row r="180" spans="1:14" hidden="1" x14ac:dyDescent="0.3">
      <c r="A180" s="34">
        <v>3600</v>
      </c>
      <c r="B180" s="30" t="s">
        <v>25</v>
      </c>
      <c r="C180" s="31">
        <v>58.135708799999996</v>
      </c>
      <c r="D180" s="32"/>
      <c r="E180" s="32"/>
      <c r="F180" s="32"/>
      <c r="G180" s="32"/>
      <c r="H180" s="32"/>
      <c r="I180" s="37"/>
    </row>
    <row r="181" spans="1:14" hidden="1" x14ac:dyDescent="0.3">
      <c r="A181" s="34">
        <v>4050</v>
      </c>
      <c r="B181" s="30" t="s">
        <v>26</v>
      </c>
      <c r="C181" s="31">
        <v>60.178463999999998</v>
      </c>
      <c r="D181" s="32"/>
      <c r="E181" s="32"/>
      <c r="F181" s="32"/>
      <c r="G181" s="32"/>
      <c r="H181" s="32"/>
      <c r="I181" s="37"/>
    </row>
    <row r="182" spans="1:14" hidden="1" x14ac:dyDescent="0.3">
      <c r="A182" s="38">
        <v>12000</v>
      </c>
      <c r="B182" s="30" t="s">
        <v>27</v>
      </c>
      <c r="C182" s="31">
        <v>61.834752000000002</v>
      </c>
      <c r="D182" s="32"/>
      <c r="E182" s="32"/>
      <c r="F182" s="32"/>
      <c r="G182" s="32"/>
      <c r="H182" s="32"/>
      <c r="I182" s="37"/>
    </row>
    <row r="183" spans="1:14" ht="15.6" hidden="1" x14ac:dyDescent="0.3">
      <c r="A183" s="39"/>
      <c r="B183" s="40"/>
      <c r="C183" t="s">
        <v>28</v>
      </c>
      <c r="D183"/>
      <c r="E183"/>
      <c r="F183"/>
      <c r="G183"/>
      <c r="H183"/>
      <c r="I183"/>
      <c r="N183"/>
    </row>
    <row r="184" spans="1:14" ht="15.6" hidden="1" x14ac:dyDescent="0.3">
      <c r="A184" s="39"/>
      <c r="B184" s="40"/>
      <c r="C184"/>
      <c r="D184"/>
      <c r="E184"/>
      <c r="F184"/>
      <c r="G184"/>
      <c r="H184"/>
      <c r="I184"/>
      <c r="N184"/>
    </row>
    <row r="185" spans="1:14" ht="15.6" hidden="1" x14ac:dyDescent="0.3">
      <c r="A185" s="3" t="s">
        <v>29</v>
      </c>
      <c r="B185" s="40"/>
      <c r="C185"/>
      <c r="D185"/>
      <c r="E185"/>
      <c r="F185"/>
      <c r="G185"/>
      <c r="H185"/>
      <c r="I185"/>
      <c r="N185"/>
    </row>
    <row r="186" spans="1:14" ht="30.6" hidden="1" x14ac:dyDescent="0.3">
      <c r="A186" s="22"/>
      <c r="B186" s="23" t="s">
        <v>22</v>
      </c>
      <c r="C186" s="24" t="s">
        <v>8</v>
      </c>
      <c r="D186" s="25" t="s">
        <v>9</v>
      </c>
      <c r="E186" s="25" t="s">
        <v>10</v>
      </c>
      <c r="F186" s="25" t="s">
        <v>11</v>
      </c>
      <c r="G186" s="25" t="s">
        <v>12</v>
      </c>
      <c r="H186" s="25" t="s">
        <v>13</v>
      </c>
      <c r="I186" s="25" t="s">
        <v>14</v>
      </c>
    </row>
    <row r="187" spans="1:14" hidden="1" x14ac:dyDescent="0.3">
      <c r="A187" s="1" t="s">
        <v>2</v>
      </c>
      <c r="B187" s="1" t="s">
        <v>0</v>
      </c>
      <c r="C187" s="26"/>
      <c r="D187" s="27"/>
      <c r="E187" s="27"/>
      <c r="F187" s="27"/>
      <c r="G187" s="27"/>
      <c r="H187" s="27"/>
      <c r="I187" s="28"/>
    </row>
    <row r="188" spans="1:14" hidden="1" x14ac:dyDescent="0.3">
      <c r="A188" s="29"/>
      <c r="B188" s="30" t="s">
        <v>1</v>
      </c>
      <c r="C188" s="41">
        <v>32.731977528000002</v>
      </c>
      <c r="D188" s="32">
        <v>47.480256000000004</v>
      </c>
      <c r="E188" s="32">
        <v>49.8542688</v>
      </c>
      <c r="F188" s="32">
        <v>52.338700799999998</v>
      </c>
      <c r="G188" s="32">
        <v>54.955635840000006</v>
      </c>
      <c r="H188" s="32">
        <v>57.705073919999997</v>
      </c>
      <c r="I188" s="33">
        <v>60.596704324799994</v>
      </c>
    </row>
    <row r="189" spans="1:14" hidden="1" x14ac:dyDescent="0.3">
      <c r="A189" s="34">
        <v>450</v>
      </c>
      <c r="B189" s="30" t="s">
        <v>3</v>
      </c>
      <c r="C189" s="41">
        <v>33.877880380800001</v>
      </c>
      <c r="D189" s="32">
        <v>48.783202560000007</v>
      </c>
      <c r="E189" s="32">
        <v>51.223466880000004</v>
      </c>
      <c r="F189" s="32">
        <v>53.785192320000007</v>
      </c>
      <c r="G189" s="32">
        <v>56.468378880000003</v>
      </c>
      <c r="H189" s="32">
        <v>59.291963452800005</v>
      </c>
      <c r="I189" s="35">
        <v>62.263113693732002</v>
      </c>
    </row>
    <row r="190" spans="1:14" hidden="1" x14ac:dyDescent="0.3">
      <c r="A190" s="34">
        <v>900</v>
      </c>
      <c r="B190" s="30" t="s">
        <v>4</v>
      </c>
      <c r="C190" s="41">
        <v>35.057819951999996</v>
      </c>
      <c r="D190" s="32">
        <v>50.119274880000006</v>
      </c>
      <c r="E190" s="32">
        <v>52.625790719999998</v>
      </c>
      <c r="F190" s="32">
        <v>55.2648096</v>
      </c>
      <c r="G190" s="32">
        <v>58.021259299200011</v>
      </c>
      <c r="H190" s="36">
        <v>60.922492447752006</v>
      </c>
      <c r="I190" s="37"/>
    </row>
    <row r="191" spans="1:14" hidden="1" x14ac:dyDescent="0.3">
      <c r="A191" s="34">
        <v>1350</v>
      </c>
      <c r="B191" s="30" t="s">
        <v>5</v>
      </c>
      <c r="C191" s="41">
        <v>36.941185036800007</v>
      </c>
      <c r="D191" s="32">
        <v>51.499514880000007</v>
      </c>
      <c r="E191" s="32">
        <v>54.07228224</v>
      </c>
      <c r="F191" s="32">
        <v>56.784591864000006</v>
      </c>
      <c r="G191" s="36">
        <v>59.616843929928017</v>
      </c>
      <c r="H191" s="32"/>
      <c r="I191" s="37"/>
    </row>
    <row r="192" spans="1:14" hidden="1" x14ac:dyDescent="0.3">
      <c r="A192" s="34">
        <v>1800</v>
      </c>
      <c r="B192" s="30" t="s">
        <v>6</v>
      </c>
      <c r="C192" s="41">
        <v>38.268617054399989</v>
      </c>
      <c r="D192" s="32">
        <v>52.923922560000001</v>
      </c>
      <c r="E192" s="32">
        <v>55.559270001600005</v>
      </c>
      <c r="F192" s="36">
        <v>58.346168140260005</v>
      </c>
      <c r="G192" s="32"/>
      <c r="H192" s="32"/>
      <c r="I192" s="37"/>
    </row>
    <row r="193" spans="1:9" hidden="1" x14ac:dyDescent="0.3">
      <c r="A193" s="34">
        <v>2250</v>
      </c>
      <c r="B193" s="30" t="s">
        <v>7</v>
      </c>
      <c r="C193" s="41">
        <v>39.618740217599999</v>
      </c>
      <c r="D193" s="32">
        <v>54.379330430400003</v>
      </c>
      <c r="E193" s="36">
        <v>57.08714992664401</v>
      </c>
      <c r="F193" s="32"/>
      <c r="G193" s="32"/>
      <c r="H193" s="32"/>
      <c r="I193" s="37"/>
    </row>
    <row r="194" spans="1:9" hidden="1" x14ac:dyDescent="0.3">
      <c r="A194" s="34">
        <v>2700</v>
      </c>
      <c r="B194" s="30" t="s">
        <v>23</v>
      </c>
      <c r="C194" s="41">
        <v>40.957517808000006</v>
      </c>
      <c r="D194" s="32"/>
      <c r="E194" s="42"/>
      <c r="F194" s="42"/>
      <c r="G194" s="42"/>
      <c r="H194" s="42"/>
      <c r="I194" s="37"/>
    </row>
    <row r="195" spans="1:9" hidden="1" x14ac:dyDescent="0.3">
      <c r="A195" s="34">
        <v>3150</v>
      </c>
      <c r="B195" s="30" t="s">
        <v>24</v>
      </c>
      <c r="C195" s="41">
        <v>43.317396950400003</v>
      </c>
      <c r="D195" s="42"/>
      <c r="E195" s="42"/>
      <c r="F195" s="42"/>
      <c r="G195" s="42"/>
      <c r="H195" s="42"/>
      <c r="I195" s="37"/>
    </row>
    <row r="196" spans="1:9" hidden="1" x14ac:dyDescent="0.3">
      <c r="A196" s="34">
        <v>3600</v>
      </c>
      <c r="B196" s="30" t="s">
        <v>25</v>
      </c>
      <c r="C196" s="41">
        <v>44.894431569600002</v>
      </c>
      <c r="D196" s="42"/>
      <c r="E196" s="42"/>
      <c r="F196" s="42"/>
      <c r="G196" s="42"/>
      <c r="H196" s="42"/>
      <c r="I196" s="37"/>
    </row>
    <row r="197" spans="1:9" hidden="1" x14ac:dyDescent="0.3">
      <c r="A197" s="43">
        <v>4050</v>
      </c>
      <c r="B197" s="44" t="s">
        <v>26</v>
      </c>
      <c r="C197" s="45">
        <v>46.573576344000003</v>
      </c>
      <c r="D197" s="46"/>
      <c r="E197" s="46"/>
      <c r="F197" s="46"/>
      <c r="G197" s="46"/>
      <c r="H197" s="46"/>
      <c r="I197" s="47"/>
    </row>
    <row r="198" spans="1:9" hidden="1" x14ac:dyDescent="0.3">
      <c r="A198" s="48">
        <v>12000</v>
      </c>
      <c r="B198" s="49" t="s">
        <v>27</v>
      </c>
      <c r="C198" s="41">
        <v>47.844280497600003</v>
      </c>
      <c r="D198" s="42"/>
      <c r="E198" s="42"/>
      <c r="F198" s="42"/>
      <c r="G198" s="42"/>
      <c r="H198" s="42"/>
      <c r="I198" s="37"/>
    </row>
    <row r="199" spans="1:9" hidden="1" x14ac:dyDescent="0.3">
      <c r="A199"/>
      <c r="B199"/>
      <c r="C199" t="s">
        <v>28</v>
      </c>
      <c r="D199"/>
      <c r="E199"/>
      <c r="F199"/>
      <c r="G199"/>
      <c r="H199"/>
      <c r="I199"/>
    </row>
    <row r="200" spans="1:9" hidden="1" x14ac:dyDescent="0.3"/>
    <row r="201" spans="1:9" hidden="1" x14ac:dyDescent="0.3">
      <c r="B201"/>
      <c r="C201"/>
      <c r="D201"/>
      <c r="E201"/>
      <c r="F201"/>
    </row>
    <row r="202" spans="1:9" hidden="1" x14ac:dyDescent="0.3">
      <c r="B202"/>
      <c r="C202"/>
      <c r="D202"/>
      <c r="E202"/>
      <c r="F202"/>
    </row>
    <row r="203" spans="1:9" hidden="1" x14ac:dyDescent="0.3">
      <c r="B203"/>
      <c r="C203"/>
      <c r="D203"/>
      <c r="E203"/>
      <c r="F203"/>
    </row>
    <row r="204" spans="1:9" hidden="1" x14ac:dyDescent="0.3">
      <c r="B204"/>
      <c r="C204"/>
      <c r="D204"/>
      <c r="E204"/>
      <c r="F204"/>
    </row>
    <row r="205" spans="1:9" hidden="1" x14ac:dyDescent="0.3">
      <c r="B205"/>
      <c r="C205"/>
      <c r="D205"/>
      <c r="E205"/>
      <c r="F205"/>
    </row>
    <row r="206" spans="1:9" hidden="1" x14ac:dyDescent="0.3">
      <c r="B206"/>
      <c r="C206"/>
      <c r="D206"/>
      <c r="E206"/>
      <c r="F206"/>
    </row>
    <row r="207" spans="1:9" hidden="1" x14ac:dyDescent="0.3">
      <c r="B207"/>
      <c r="C207"/>
      <c r="D207"/>
      <c r="E207"/>
      <c r="F207"/>
    </row>
    <row r="208" spans="1:9" hidden="1" x14ac:dyDescent="0.3">
      <c r="B208"/>
      <c r="C208"/>
      <c r="D208"/>
      <c r="E208"/>
      <c r="F208"/>
    </row>
    <row r="209" spans="2:27" hidden="1" x14ac:dyDescent="0.3">
      <c r="B209"/>
      <c r="C209"/>
      <c r="D209"/>
      <c r="E209"/>
      <c r="F209"/>
    </row>
    <row r="210" spans="2:27" hidden="1" x14ac:dyDescent="0.3">
      <c r="B210"/>
      <c r="C210"/>
      <c r="D210"/>
      <c r="E210"/>
      <c r="F210"/>
    </row>
    <row r="211" spans="2:27" hidden="1" x14ac:dyDescent="0.3">
      <c r="B211"/>
      <c r="C211"/>
      <c r="D211"/>
      <c r="E211"/>
      <c r="F211"/>
    </row>
    <row r="212" spans="2:27" hidden="1" x14ac:dyDescent="0.3">
      <c r="B212"/>
      <c r="C212"/>
      <c r="D212"/>
      <c r="E212"/>
      <c r="F212"/>
    </row>
    <row r="213" spans="2:27" ht="48" hidden="1" x14ac:dyDescent="0.3">
      <c r="B213"/>
      <c r="C213"/>
      <c r="D213"/>
      <c r="E213"/>
      <c r="F213"/>
      <c r="U213" s="56" t="s">
        <v>31</v>
      </c>
      <c r="V213" s="56" t="s">
        <v>32</v>
      </c>
      <c r="W213" s="57" t="s">
        <v>33</v>
      </c>
      <c r="X213" s="57" t="s">
        <v>34</v>
      </c>
      <c r="Y213" s="57" t="s">
        <v>35</v>
      </c>
      <c r="Z213" s="57" t="s">
        <v>36</v>
      </c>
      <c r="AA213" s="57" t="s">
        <v>37</v>
      </c>
    </row>
    <row r="214" spans="2:27" ht="51" hidden="1" x14ac:dyDescent="0.3">
      <c r="B214"/>
      <c r="C214"/>
      <c r="D214"/>
      <c r="E214"/>
      <c r="F214"/>
      <c r="U214" s="56" t="s">
        <v>38</v>
      </c>
      <c r="V214" s="58" t="s">
        <v>39</v>
      </c>
      <c r="W214" s="58" t="s">
        <v>40</v>
      </c>
      <c r="X214" s="58" t="s">
        <v>41</v>
      </c>
      <c r="Y214" s="58" t="s">
        <v>42</v>
      </c>
      <c r="Z214" s="58" t="s">
        <v>43</v>
      </c>
      <c r="AA214" s="58" t="s">
        <v>44</v>
      </c>
    </row>
    <row r="215" spans="2:27" hidden="1" x14ac:dyDescent="0.3">
      <c r="B215"/>
      <c r="C215"/>
      <c r="D215"/>
      <c r="E215"/>
      <c r="F215"/>
    </row>
    <row r="216" spans="2:27" hidden="1" x14ac:dyDescent="0.3">
      <c r="B216"/>
      <c r="C216"/>
      <c r="D216"/>
      <c r="E216"/>
      <c r="F216"/>
    </row>
    <row r="217" spans="2:27" hidden="1" x14ac:dyDescent="0.3">
      <c r="B217"/>
      <c r="C217"/>
      <c r="D217"/>
      <c r="E217"/>
      <c r="F217"/>
    </row>
    <row r="218" spans="2:27" hidden="1" x14ac:dyDescent="0.3"/>
  </sheetData>
  <mergeCells count="6">
    <mergeCell ref="B91:I91"/>
    <mergeCell ref="B110:I110"/>
    <mergeCell ref="B44:I44"/>
    <mergeCell ref="B63:I63"/>
    <mergeCell ref="B1:I1"/>
    <mergeCell ref="B20:I20"/>
  </mergeCells>
  <phoneticPr fontId="38" type="noConversion"/>
  <printOptions horizontalCentered="1"/>
  <pageMargins left="0.25" right="0.25" top="0.5" bottom="0.5" header="0.3" footer="0.3"/>
  <pageSetup orientation="portrait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Adjunct Salary Schedules</vt:lpstr>
      <vt:lpstr>'New Adjunct Salary Schedules'!Print_Area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cp:lastPrinted>2017-02-22T07:15:06Z</cp:lastPrinted>
  <dcterms:created xsi:type="dcterms:W3CDTF">2016-11-11T01:00:14Z</dcterms:created>
  <dcterms:modified xsi:type="dcterms:W3CDTF">2017-12-19T02:36:46Z</dcterms:modified>
</cp:coreProperties>
</file>